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Höltschi\DATAWARE\Zuger-Kantonal-Schützen-Verband\FORMULARE\Kantonalstiche_2025\"/>
    </mc:Choice>
  </mc:AlternateContent>
  <xr:revisionPtr revIDLastSave="0" documentId="8_{639FA3FB-7C99-4031-B677-449DCF2AE036}" xr6:coauthVersionLast="47" xr6:coauthVersionMax="47" xr10:uidLastSave="{00000000-0000-0000-0000-000000000000}"/>
  <bookViews>
    <workbookView xWindow="-110" yWindow="-110" windowWidth="19420" windowHeight="10420" tabRatio="815" xr2:uid="{00000000-000D-0000-FFFF-FFFF00000000}"/>
  </bookViews>
  <sheets>
    <sheet name="Kontrollblatt_G300m" sheetId="1" r:id="rId1"/>
    <sheet name="Abrechnung_G300m" sheetId="2" r:id="rId2"/>
    <sheet name="VereinsListe_G300m" sheetId="5" r:id="rId3"/>
    <sheet name="Anleitung" sheetId="3" r:id="rId4"/>
  </sheets>
  <definedNames>
    <definedName name="_xlnm.Print_Area" localSheetId="1">Abrechnung_G300m!$A$1:$AB$90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7" i="2" l="1"/>
  <c r="E5" i="2"/>
  <c r="E6" i="2"/>
  <c r="E7" i="2"/>
  <c r="F7" i="2" s="1"/>
  <c r="E8" i="2"/>
  <c r="F8" i="2" s="1"/>
  <c r="E9" i="2"/>
  <c r="E10" i="2"/>
  <c r="E11" i="2"/>
  <c r="E12" i="2"/>
  <c r="F12" i="2" s="1"/>
  <c r="E13" i="2"/>
  <c r="E14" i="2"/>
  <c r="E15" i="2"/>
  <c r="F15" i="2" s="1"/>
  <c r="E16" i="2"/>
  <c r="F16" i="2" s="1"/>
  <c r="E17" i="2"/>
  <c r="E18" i="2"/>
  <c r="E19" i="2"/>
  <c r="F19" i="2" s="1"/>
  <c r="E20" i="2"/>
  <c r="F20" i="2" s="1"/>
  <c r="E21" i="2"/>
  <c r="E22" i="2"/>
  <c r="E23" i="2"/>
  <c r="F23" i="2" s="1"/>
  <c r="E24" i="2"/>
  <c r="F24" i="2" s="1"/>
  <c r="E25" i="2"/>
  <c r="E26" i="2"/>
  <c r="E27" i="2"/>
  <c r="F27" i="2" s="1"/>
  <c r="E28" i="2"/>
  <c r="F28" i="2" s="1"/>
  <c r="E29" i="2"/>
  <c r="E30" i="2"/>
  <c r="E31" i="2"/>
  <c r="F31" i="2" s="1"/>
  <c r="E32" i="2"/>
  <c r="F32" i="2" s="1"/>
  <c r="E33" i="2"/>
  <c r="E34" i="2"/>
  <c r="E35" i="2"/>
  <c r="F35" i="2" s="1"/>
  <c r="E36" i="2"/>
  <c r="F36" i="2" s="1"/>
  <c r="E37" i="2"/>
  <c r="E38" i="2"/>
  <c r="E39" i="2"/>
  <c r="F39" i="2" s="1"/>
  <c r="E40" i="2"/>
  <c r="F40" i="2" s="1"/>
  <c r="E41" i="2"/>
  <c r="E42" i="2"/>
  <c r="E43" i="2"/>
  <c r="F43" i="2" s="1"/>
  <c r="E44" i="2"/>
  <c r="F44" i="2" s="1"/>
  <c r="E45" i="2"/>
  <c r="E46" i="2"/>
  <c r="E47" i="2"/>
  <c r="F47" i="2" s="1"/>
  <c r="E48" i="2"/>
  <c r="F48" i="2" s="1"/>
  <c r="E49" i="2"/>
  <c r="E50" i="2"/>
  <c r="E51" i="2"/>
  <c r="F51" i="2" s="1"/>
  <c r="E52" i="2"/>
  <c r="F52" i="2" s="1"/>
  <c r="E53" i="2"/>
  <c r="E54" i="2"/>
  <c r="F54" i="2" s="1"/>
  <c r="E55" i="2"/>
  <c r="F55" i="2" s="1"/>
  <c r="E56" i="2"/>
  <c r="F56" i="2" s="1"/>
  <c r="E57" i="2"/>
  <c r="E58" i="2"/>
  <c r="F58" i="2" s="1"/>
  <c r="E59" i="2"/>
  <c r="E60" i="2"/>
  <c r="F60" i="2" s="1"/>
  <c r="E61" i="2"/>
  <c r="E62" i="2"/>
  <c r="F62" i="2" s="1"/>
  <c r="E63" i="2"/>
  <c r="F63" i="2" s="1"/>
  <c r="E64" i="2"/>
  <c r="F64" i="2" s="1"/>
  <c r="E65" i="2"/>
  <c r="E66" i="2"/>
  <c r="F66" i="2" s="1"/>
  <c r="E67" i="2"/>
  <c r="F67" i="2" s="1"/>
  <c r="E68" i="2"/>
  <c r="F68" i="2" s="1"/>
  <c r="E69" i="2"/>
  <c r="E70" i="2"/>
  <c r="F70" i="2" s="1"/>
  <c r="E71" i="2"/>
  <c r="F71" i="2" s="1"/>
  <c r="E72" i="2"/>
  <c r="F72" i="2" s="1"/>
  <c r="E73" i="2"/>
  <c r="E74" i="2"/>
  <c r="F74" i="2" s="1"/>
  <c r="E75" i="2"/>
  <c r="F75" i="2" s="1"/>
  <c r="E76" i="2"/>
  <c r="F76" i="2" s="1"/>
  <c r="E77" i="2"/>
  <c r="E78" i="2"/>
  <c r="F78" i="2" s="1"/>
  <c r="E79" i="2"/>
  <c r="F79" i="2" s="1"/>
  <c r="E80" i="2"/>
  <c r="F80" i="2" s="1"/>
  <c r="E81" i="2"/>
  <c r="E82" i="2"/>
  <c r="F82" i="2" s="1"/>
  <c r="E83" i="2"/>
  <c r="F83" i="2" s="1"/>
  <c r="E4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S84" i="2"/>
  <c r="Q84" i="2"/>
  <c r="O84" i="2"/>
  <c r="K84" i="2"/>
  <c r="M84" i="2"/>
  <c r="K4" i="2"/>
  <c r="K44" i="2"/>
  <c r="M44" i="2"/>
  <c r="O44" i="2"/>
  <c r="Q44" i="2"/>
  <c r="K45" i="2"/>
  <c r="M45" i="2"/>
  <c r="O45" i="2"/>
  <c r="Q45" i="2"/>
  <c r="K46" i="2"/>
  <c r="M46" i="2"/>
  <c r="O46" i="2"/>
  <c r="Q46" i="2"/>
  <c r="K47" i="2"/>
  <c r="M47" i="2"/>
  <c r="O47" i="2"/>
  <c r="Q47" i="2"/>
  <c r="K48" i="2"/>
  <c r="M48" i="2"/>
  <c r="O48" i="2"/>
  <c r="Q48" i="2"/>
  <c r="K49" i="2"/>
  <c r="M49" i="2"/>
  <c r="O49" i="2"/>
  <c r="Q49" i="2"/>
  <c r="K50" i="2"/>
  <c r="M50" i="2"/>
  <c r="O50" i="2"/>
  <c r="Q50" i="2"/>
  <c r="K51" i="2"/>
  <c r="M51" i="2"/>
  <c r="O51" i="2"/>
  <c r="Q51" i="2"/>
  <c r="K52" i="2"/>
  <c r="M52" i="2"/>
  <c r="O52" i="2"/>
  <c r="Q52" i="2"/>
  <c r="K53" i="2"/>
  <c r="M53" i="2"/>
  <c r="O53" i="2"/>
  <c r="Q53" i="2"/>
  <c r="K54" i="2"/>
  <c r="M54" i="2"/>
  <c r="O54" i="2"/>
  <c r="Q54" i="2"/>
  <c r="K55" i="2"/>
  <c r="M55" i="2"/>
  <c r="O55" i="2"/>
  <c r="Q55" i="2"/>
  <c r="K56" i="2"/>
  <c r="M56" i="2"/>
  <c r="O56" i="2"/>
  <c r="Q56" i="2"/>
  <c r="K57" i="2"/>
  <c r="M57" i="2"/>
  <c r="O57" i="2"/>
  <c r="Q57" i="2"/>
  <c r="K58" i="2"/>
  <c r="M58" i="2"/>
  <c r="O58" i="2"/>
  <c r="Q58" i="2"/>
  <c r="K59" i="2"/>
  <c r="M59" i="2"/>
  <c r="O59" i="2"/>
  <c r="Q59" i="2"/>
  <c r="K60" i="2"/>
  <c r="M60" i="2"/>
  <c r="O60" i="2"/>
  <c r="Q60" i="2"/>
  <c r="K61" i="2"/>
  <c r="M61" i="2"/>
  <c r="O61" i="2"/>
  <c r="Q61" i="2"/>
  <c r="K62" i="2"/>
  <c r="M62" i="2"/>
  <c r="O62" i="2"/>
  <c r="Q62" i="2"/>
  <c r="K63" i="2"/>
  <c r="M63" i="2"/>
  <c r="O63" i="2"/>
  <c r="Q63" i="2"/>
  <c r="K64" i="2"/>
  <c r="M64" i="2"/>
  <c r="O64" i="2"/>
  <c r="Q64" i="2"/>
  <c r="K65" i="2"/>
  <c r="M65" i="2"/>
  <c r="O65" i="2"/>
  <c r="Q65" i="2"/>
  <c r="K66" i="2"/>
  <c r="M66" i="2"/>
  <c r="O66" i="2"/>
  <c r="Q66" i="2"/>
  <c r="K67" i="2"/>
  <c r="M67" i="2"/>
  <c r="O67" i="2"/>
  <c r="Q67" i="2"/>
  <c r="K68" i="2"/>
  <c r="M68" i="2"/>
  <c r="O68" i="2"/>
  <c r="Q68" i="2"/>
  <c r="K69" i="2"/>
  <c r="M69" i="2"/>
  <c r="O69" i="2"/>
  <c r="Q69" i="2"/>
  <c r="K70" i="2"/>
  <c r="M70" i="2"/>
  <c r="O70" i="2"/>
  <c r="Q70" i="2"/>
  <c r="K71" i="2"/>
  <c r="M71" i="2"/>
  <c r="O71" i="2"/>
  <c r="Q71" i="2"/>
  <c r="K72" i="2"/>
  <c r="M72" i="2"/>
  <c r="O72" i="2"/>
  <c r="Q72" i="2"/>
  <c r="K73" i="2"/>
  <c r="M73" i="2"/>
  <c r="O73" i="2"/>
  <c r="Q73" i="2"/>
  <c r="K74" i="2"/>
  <c r="M74" i="2"/>
  <c r="O74" i="2"/>
  <c r="Q74" i="2"/>
  <c r="K75" i="2"/>
  <c r="M75" i="2"/>
  <c r="O75" i="2"/>
  <c r="Q75" i="2"/>
  <c r="K76" i="2"/>
  <c r="M76" i="2"/>
  <c r="O76" i="2"/>
  <c r="Q76" i="2"/>
  <c r="K77" i="2"/>
  <c r="M77" i="2"/>
  <c r="O77" i="2"/>
  <c r="Q77" i="2"/>
  <c r="K78" i="2"/>
  <c r="M78" i="2"/>
  <c r="O78" i="2"/>
  <c r="Q78" i="2"/>
  <c r="K79" i="2"/>
  <c r="M79" i="2"/>
  <c r="O79" i="2"/>
  <c r="Q79" i="2"/>
  <c r="K80" i="2"/>
  <c r="M80" i="2"/>
  <c r="O80" i="2"/>
  <c r="Q80" i="2"/>
  <c r="K81" i="2"/>
  <c r="M81" i="2"/>
  <c r="O81" i="2"/>
  <c r="Q81" i="2"/>
  <c r="K82" i="2"/>
  <c r="M82" i="2"/>
  <c r="O82" i="2"/>
  <c r="Q82" i="2"/>
  <c r="K83" i="2"/>
  <c r="M83" i="2"/>
  <c r="O83" i="2"/>
  <c r="Q83" i="2"/>
  <c r="S44" i="2"/>
  <c r="T44" i="2"/>
  <c r="V44" i="2"/>
  <c r="W44" i="2"/>
  <c r="X44" i="2"/>
  <c r="Y44" i="2"/>
  <c r="Z44" i="2"/>
  <c r="S45" i="2"/>
  <c r="T45" i="2"/>
  <c r="V45" i="2"/>
  <c r="W45" i="2"/>
  <c r="X45" i="2"/>
  <c r="Y45" i="2"/>
  <c r="Z45" i="2"/>
  <c r="S46" i="2"/>
  <c r="T46" i="2"/>
  <c r="V46" i="2"/>
  <c r="W46" i="2"/>
  <c r="X46" i="2"/>
  <c r="Y46" i="2"/>
  <c r="Z46" i="2"/>
  <c r="S47" i="2"/>
  <c r="T47" i="2"/>
  <c r="V47" i="2"/>
  <c r="W47" i="2"/>
  <c r="X47" i="2"/>
  <c r="Y47" i="2"/>
  <c r="Z47" i="2"/>
  <c r="S48" i="2"/>
  <c r="T48" i="2"/>
  <c r="V48" i="2"/>
  <c r="W48" i="2"/>
  <c r="X48" i="2"/>
  <c r="Y48" i="2"/>
  <c r="Z48" i="2"/>
  <c r="S49" i="2"/>
  <c r="T49" i="2"/>
  <c r="V49" i="2"/>
  <c r="W49" i="2"/>
  <c r="X49" i="2"/>
  <c r="Y49" i="2"/>
  <c r="Z49" i="2"/>
  <c r="S50" i="2"/>
  <c r="T50" i="2"/>
  <c r="V50" i="2"/>
  <c r="W50" i="2"/>
  <c r="X50" i="2"/>
  <c r="Y50" i="2"/>
  <c r="Z50" i="2"/>
  <c r="S51" i="2"/>
  <c r="T51" i="2"/>
  <c r="V51" i="2"/>
  <c r="W51" i="2"/>
  <c r="X51" i="2"/>
  <c r="Y51" i="2"/>
  <c r="Z51" i="2"/>
  <c r="S52" i="2"/>
  <c r="T52" i="2"/>
  <c r="V52" i="2"/>
  <c r="W52" i="2"/>
  <c r="X52" i="2"/>
  <c r="Y52" i="2"/>
  <c r="Z52" i="2"/>
  <c r="S53" i="2"/>
  <c r="T53" i="2"/>
  <c r="V53" i="2"/>
  <c r="W53" i="2"/>
  <c r="X53" i="2"/>
  <c r="Y53" i="2"/>
  <c r="Z53" i="2"/>
  <c r="S54" i="2"/>
  <c r="T54" i="2"/>
  <c r="V54" i="2"/>
  <c r="W54" i="2"/>
  <c r="X54" i="2"/>
  <c r="Y54" i="2"/>
  <c r="Z54" i="2"/>
  <c r="S55" i="2"/>
  <c r="T55" i="2"/>
  <c r="V55" i="2"/>
  <c r="W55" i="2"/>
  <c r="X55" i="2"/>
  <c r="Y55" i="2"/>
  <c r="Z55" i="2"/>
  <c r="S56" i="2"/>
  <c r="T56" i="2"/>
  <c r="V56" i="2"/>
  <c r="W56" i="2"/>
  <c r="X56" i="2"/>
  <c r="Y56" i="2"/>
  <c r="Z56" i="2"/>
  <c r="S57" i="2"/>
  <c r="T57" i="2"/>
  <c r="V57" i="2"/>
  <c r="W57" i="2"/>
  <c r="X57" i="2"/>
  <c r="Y57" i="2"/>
  <c r="Z57" i="2"/>
  <c r="S58" i="2"/>
  <c r="T58" i="2"/>
  <c r="V58" i="2"/>
  <c r="W58" i="2"/>
  <c r="X58" i="2"/>
  <c r="Y58" i="2"/>
  <c r="Z58" i="2"/>
  <c r="S59" i="2"/>
  <c r="T59" i="2"/>
  <c r="V59" i="2"/>
  <c r="W59" i="2"/>
  <c r="X59" i="2"/>
  <c r="Y59" i="2"/>
  <c r="Z59" i="2"/>
  <c r="S60" i="2"/>
  <c r="T60" i="2"/>
  <c r="V60" i="2"/>
  <c r="W60" i="2"/>
  <c r="X60" i="2"/>
  <c r="Y60" i="2"/>
  <c r="Z60" i="2"/>
  <c r="S61" i="2"/>
  <c r="T61" i="2"/>
  <c r="V61" i="2"/>
  <c r="W61" i="2"/>
  <c r="X61" i="2"/>
  <c r="Y61" i="2"/>
  <c r="Z61" i="2"/>
  <c r="S62" i="2"/>
  <c r="T62" i="2"/>
  <c r="V62" i="2"/>
  <c r="W62" i="2"/>
  <c r="X62" i="2"/>
  <c r="Y62" i="2"/>
  <c r="Z62" i="2"/>
  <c r="S63" i="2"/>
  <c r="T63" i="2"/>
  <c r="V63" i="2"/>
  <c r="W63" i="2"/>
  <c r="X63" i="2"/>
  <c r="Y63" i="2"/>
  <c r="Z63" i="2"/>
  <c r="S64" i="2"/>
  <c r="T64" i="2"/>
  <c r="V64" i="2"/>
  <c r="W64" i="2"/>
  <c r="X64" i="2"/>
  <c r="Y64" i="2"/>
  <c r="Z64" i="2"/>
  <c r="S65" i="2"/>
  <c r="T65" i="2"/>
  <c r="V65" i="2"/>
  <c r="W65" i="2"/>
  <c r="X65" i="2"/>
  <c r="Y65" i="2"/>
  <c r="Z65" i="2"/>
  <c r="S66" i="2"/>
  <c r="T66" i="2"/>
  <c r="V66" i="2"/>
  <c r="W66" i="2"/>
  <c r="X66" i="2"/>
  <c r="Y66" i="2"/>
  <c r="Z66" i="2"/>
  <c r="S67" i="2"/>
  <c r="T67" i="2"/>
  <c r="V67" i="2"/>
  <c r="W67" i="2"/>
  <c r="X67" i="2"/>
  <c r="Y67" i="2"/>
  <c r="Z67" i="2"/>
  <c r="S68" i="2"/>
  <c r="T68" i="2"/>
  <c r="V68" i="2"/>
  <c r="W68" i="2"/>
  <c r="X68" i="2"/>
  <c r="Y68" i="2"/>
  <c r="Z68" i="2"/>
  <c r="S69" i="2"/>
  <c r="T69" i="2"/>
  <c r="V69" i="2"/>
  <c r="W69" i="2"/>
  <c r="X69" i="2"/>
  <c r="Y69" i="2"/>
  <c r="Z69" i="2"/>
  <c r="S70" i="2"/>
  <c r="T70" i="2"/>
  <c r="V70" i="2"/>
  <c r="W70" i="2"/>
  <c r="X70" i="2"/>
  <c r="Y70" i="2"/>
  <c r="Z70" i="2"/>
  <c r="S71" i="2"/>
  <c r="T71" i="2"/>
  <c r="V71" i="2"/>
  <c r="W71" i="2"/>
  <c r="X71" i="2"/>
  <c r="Y71" i="2"/>
  <c r="Z71" i="2"/>
  <c r="S72" i="2"/>
  <c r="T72" i="2"/>
  <c r="V72" i="2"/>
  <c r="W72" i="2"/>
  <c r="X72" i="2"/>
  <c r="Y72" i="2"/>
  <c r="Z72" i="2"/>
  <c r="S73" i="2"/>
  <c r="T73" i="2"/>
  <c r="V73" i="2"/>
  <c r="W73" i="2"/>
  <c r="X73" i="2"/>
  <c r="Y73" i="2"/>
  <c r="Z73" i="2"/>
  <c r="S74" i="2"/>
  <c r="T74" i="2"/>
  <c r="V74" i="2"/>
  <c r="W74" i="2"/>
  <c r="X74" i="2"/>
  <c r="Y74" i="2"/>
  <c r="Z74" i="2"/>
  <c r="S75" i="2"/>
  <c r="T75" i="2"/>
  <c r="V75" i="2"/>
  <c r="W75" i="2"/>
  <c r="X75" i="2"/>
  <c r="Y75" i="2"/>
  <c r="Z75" i="2"/>
  <c r="S76" i="2"/>
  <c r="T76" i="2"/>
  <c r="V76" i="2"/>
  <c r="W76" i="2"/>
  <c r="X76" i="2"/>
  <c r="Y76" i="2"/>
  <c r="Z76" i="2"/>
  <c r="S77" i="2"/>
  <c r="T77" i="2"/>
  <c r="V77" i="2"/>
  <c r="W77" i="2"/>
  <c r="X77" i="2"/>
  <c r="Y77" i="2"/>
  <c r="Z77" i="2"/>
  <c r="S78" i="2"/>
  <c r="T78" i="2"/>
  <c r="V78" i="2"/>
  <c r="W78" i="2"/>
  <c r="X78" i="2"/>
  <c r="Y78" i="2"/>
  <c r="Z78" i="2"/>
  <c r="S79" i="2"/>
  <c r="T79" i="2"/>
  <c r="V79" i="2"/>
  <c r="W79" i="2"/>
  <c r="X79" i="2"/>
  <c r="Y79" i="2"/>
  <c r="Z79" i="2"/>
  <c r="S80" i="2"/>
  <c r="T80" i="2"/>
  <c r="V80" i="2"/>
  <c r="W80" i="2"/>
  <c r="X80" i="2"/>
  <c r="Y80" i="2"/>
  <c r="Z80" i="2"/>
  <c r="S81" i="2"/>
  <c r="T81" i="2"/>
  <c r="V81" i="2"/>
  <c r="W81" i="2"/>
  <c r="X81" i="2"/>
  <c r="Y81" i="2"/>
  <c r="Z81" i="2"/>
  <c r="S82" i="2"/>
  <c r="T82" i="2"/>
  <c r="V82" i="2"/>
  <c r="W82" i="2"/>
  <c r="X82" i="2"/>
  <c r="Y82" i="2"/>
  <c r="Z82" i="2"/>
  <c r="S83" i="2"/>
  <c r="T83" i="2"/>
  <c r="V83" i="2"/>
  <c r="W83" i="2"/>
  <c r="X83" i="2"/>
  <c r="Y83" i="2"/>
  <c r="Z83" i="2"/>
  <c r="F5" i="2"/>
  <c r="F6" i="2"/>
  <c r="F9" i="2"/>
  <c r="F10" i="2"/>
  <c r="F11" i="2"/>
  <c r="F13" i="2"/>
  <c r="F14" i="2"/>
  <c r="F17" i="2"/>
  <c r="F18" i="2"/>
  <c r="F21" i="2"/>
  <c r="F22" i="2"/>
  <c r="F25" i="2"/>
  <c r="F26" i="2"/>
  <c r="F29" i="2"/>
  <c r="F30" i="2"/>
  <c r="F33" i="2"/>
  <c r="F34" i="2"/>
  <c r="F37" i="2"/>
  <c r="F38" i="2"/>
  <c r="F41" i="2"/>
  <c r="F42" i="2"/>
  <c r="F45" i="2"/>
  <c r="F46" i="2"/>
  <c r="F49" i="2"/>
  <c r="F50" i="2"/>
  <c r="F53" i="2"/>
  <c r="F57" i="2"/>
  <c r="F59" i="2"/>
  <c r="F61" i="2"/>
  <c r="F65" i="2"/>
  <c r="F69" i="2"/>
  <c r="F73" i="2"/>
  <c r="F77" i="2"/>
  <c r="F81" i="2"/>
  <c r="AA59" i="2" l="1"/>
  <c r="U59" i="2" s="1"/>
  <c r="AA58" i="2"/>
  <c r="U58" i="2" s="1"/>
  <c r="AA57" i="2"/>
  <c r="U57" i="2" s="1"/>
  <c r="AA63" i="2"/>
  <c r="U63" i="2" s="1"/>
  <c r="AA75" i="2"/>
  <c r="U75" i="2" s="1"/>
  <c r="AA80" i="2"/>
  <c r="U80" i="2" s="1"/>
  <c r="AA64" i="2"/>
  <c r="U64" i="2" s="1"/>
  <c r="AA51" i="2"/>
  <c r="U51" i="2" s="1"/>
  <c r="AA47" i="2"/>
  <c r="U47" i="2" s="1"/>
  <c r="AA71" i="2"/>
  <c r="U71" i="2" s="1"/>
  <c r="AA48" i="2"/>
  <c r="U48" i="2" s="1"/>
  <c r="AA67" i="2"/>
  <c r="U67" i="2" s="1"/>
  <c r="AA83" i="2"/>
  <c r="U83" i="2" s="1"/>
  <c r="AA79" i="2"/>
  <c r="U79" i="2" s="1"/>
  <c r="AA73" i="2"/>
  <c r="U73" i="2" s="1"/>
  <c r="AA55" i="2"/>
  <c r="U55" i="2" s="1"/>
  <c r="AA76" i="2"/>
  <c r="U76" i="2" s="1"/>
  <c r="AA70" i="2"/>
  <c r="U70" i="2" s="1"/>
  <c r="AA54" i="2"/>
  <c r="U54" i="2" s="1"/>
  <c r="AA53" i="2"/>
  <c r="U53" i="2" s="1"/>
  <c r="AA44" i="2"/>
  <c r="U44" i="2" s="1"/>
  <c r="AA82" i="2"/>
  <c r="U82" i="2" s="1"/>
  <c r="AA81" i="2"/>
  <c r="U81" i="2" s="1"/>
  <c r="AA72" i="2"/>
  <c r="U72" i="2" s="1"/>
  <c r="AA66" i="2"/>
  <c r="U66" i="2" s="1"/>
  <c r="AA65" i="2"/>
  <c r="U65" i="2" s="1"/>
  <c r="AA56" i="2"/>
  <c r="U56" i="2" s="1"/>
  <c r="AA50" i="2"/>
  <c r="U50" i="2" s="1"/>
  <c r="AA49" i="2"/>
  <c r="U49" i="2" s="1"/>
  <c r="AA45" i="2"/>
  <c r="U45" i="2" s="1"/>
  <c r="AA74" i="2"/>
  <c r="U74" i="2" s="1"/>
  <c r="AA69" i="2"/>
  <c r="U69" i="2" s="1"/>
  <c r="AA60" i="2"/>
  <c r="U60" i="2" s="1"/>
  <c r="AA78" i="2"/>
  <c r="U78" i="2" s="1"/>
  <c r="AA77" i="2"/>
  <c r="U77" i="2" s="1"/>
  <c r="AA68" i="2"/>
  <c r="U68" i="2" s="1"/>
  <c r="AA62" i="2"/>
  <c r="U62" i="2" s="1"/>
  <c r="AA61" i="2"/>
  <c r="U61" i="2" s="1"/>
  <c r="AA52" i="2"/>
  <c r="U52" i="2" s="1"/>
  <c r="AA46" i="2"/>
  <c r="U46" i="2" s="1"/>
  <c r="T87" i="2"/>
  <c r="W21" i="2"/>
  <c r="X21" i="2"/>
  <c r="V22" i="2"/>
  <c r="W25" i="2"/>
  <c r="V35" i="2"/>
  <c r="W35" i="2"/>
  <c r="X35" i="2"/>
  <c r="Y35" i="2"/>
  <c r="Z35" i="2"/>
  <c r="V36" i="2"/>
  <c r="W36" i="2"/>
  <c r="X36" i="2"/>
  <c r="Y36" i="2"/>
  <c r="Z36" i="2"/>
  <c r="V37" i="2"/>
  <c r="W37" i="2"/>
  <c r="X37" i="2"/>
  <c r="Y37" i="2"/>
  <c r="Z37" i="2"/>
  <c r="V38" i="2"/>
  <c r="W38" i="2"/>
  <c r="X38" i="2"/>
  <c r="Y38" i="2"/>
  <c r="Z38" i="2"/>
  <c r="V39" i="2"/>
  <c r="W39" i="2"/>
  <c r="X39" i="2"/>
  <c r="Y39" i="2"/>
  <c r="Z39" i="2"/>
  <c r="V40" i="2"/>
  <c r="W40" i="2"/>
  <c r="X40" i="2"/>
  <c r="Y40" i="2"/>
  <c r="Z40" i="2"/>
  <c r="V41" i="2"/>
  <c r="W41" i="2"/>
  <c r="X41" i="2"/>
  <c r="Y41" i="2"/>
  <c r="Z41" i="2"/>
  <c r="V42" i="2"/>
  <c r="W42" i="2"/>
  <c r="X42" i="2"/>
  <c r="Y42" i="2"/>
  <c r="Z42" i="2"/>
  <c r="V43" i="2"/>
  <c r="W43" i="2"/>
  <c r="X43" i="2"/>
  <c r="Y43" i="2"/>
  <c r="Z43" i="2"/>
  <c r="X6" i="2"/>
  <c r="W19" i="2"/>
  <c r="Z20" i="2"/>
  <c r="Z22" i="2"/>
  <c r="X23" i="2"/>
  <c r="W27" i="2"/>
  <c r="F4" i="2"/>
  <c r="A2" i="5"/>
  <c r="F2" i="5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T43" i="2"/>
  <c r="S43" i="2"/>
  <c r="Q43" i="2"/>
  <c r="O43" i="2"/>
  <c r="M43" i="2"/>
  <c r="K43" i="2"/>
  <c r="I43" i="2"/>
  <c r="T42" i="2"/>
  <c r="S42" i="2"/>
  <c r="Q42" i="2"/>
  <c r="O42" i="2"/>
  <c r="M42" i="2"/>
  <c r="K42" i="2"/>
  <c r="I42" i="2"/>
  <c r="T41" i="2"/>
  <c r="S41" i="2"/>
  <c r="Q41" i="2"/>
  <c r="O41" i="2"/>
  <c r="M41" i="2"/>
  <c r="K41" i="2"/>
  <c r="I41" i="2"/>
  <c r="T40" i="2"/>
  <c r="S40" i="2"/>
  <c r="Q40" i="2"/>
  <c r="O40" i="2"/>
  <c r="M40" i="2"/>
  <c r="K40" i="2"/>
  <c r="I40" i="2"/>
  <c r="T39" i="2"/>
  <c r="S39" i="2"/>
  <c r="Q39" i="2"/>
  <c r="O39" i="2"/>
  <c r="M39" i="2"/>
  <c r="K39" i="2"/>
  <c r="I39" i="2"/>
  <c r="T38" i="2"/>
  <c r="S38" i="2"/>
  <c r="Q38" i="2"/>
  <c r="O38" i="2"/>
  <c r="M38" i="2"/>
  <c r="K38" i="2"/>
  <c r="I38" i="2"/>
  <c r="T37" i="2"/>
  <c r="S37" i="2"/>
  <c r="Q37" i="2"/>
  <c r="O37" i="2"/>
  <c r="M37" i="2"/>
  <c r="K37" i="2"/>
  <c r="I37" i="2"/>
  <c r="T36" i="2"/>
  <c r="S36" i="2"/>
  <c r="Q36" i="2"/>
  <c r="O36" i="2"/>
  <c r="M36" i="2"/>
  <c r="K36" i="2"/>
  <c r="I36" i="2"/>
  <c r="T35" i="2"/>
  <c r="S35" i="2"/>
  <c r="Q35" i="2"/>
  <c r="O35" i="2"/>
  <c r="M35" i="2"/>
  <c r="K35" i="2"/>
  <c r="I35" i="2"/>
  <c r="T34" i="2"/>
  <c r="S34" i="2"/>
  <c r="Q34" i="2"/>
  <c r="O34" i="2"/>
  <c r="M34" i="2"/>
  <c r="K34" i="2"/>
  <c r="I34" i="2"/>
  <c r="T33" i="2"/>
  <c r="S33" i="2"/>
  <c r="Q33" i="2"/>
  <c r="O33" i="2"/>
  <c r="M33" i="2"/>
  <c r="K33" i="2"/>
  <c r="I33" i="2"/>
  <c r="W33" i="2" s="1"/>
  <c r="T32" i="2"/>
  <c r="S32" i="2"/>
  <c r="Q32" i="2"/>
  <c r="O32" i="2"/>
  <c r="M32" i="2"/>
  <c r="K32" i="2"/>
  <c r="I32" i="2"/>
  <c r="T31" i="2"/>
  <c r="S31" i="2"/>
  <c r="Q31" i="2"/>
  <c r="O31" i="2"/>
  <c r="M31" i="2"/>
  <c r="K31" i="2"/>
  <c r="I31" i="2"/>
  <c r="W31" i="2" s="1"/>
  <c r="T30" i="2"/>
  <c r="S30" i="2"/>
  <c r="Q30" i="2"/>
  <c r="O30" i="2"/>
  <c r="M30" i="2"/>
  <c r="K30" i="2"/>
  <c r="I30" i="2"/>
  <c r="W30" i="2" s="1"/>
  <c r="T29" i="2"/>
  <c r="S29" i="2"/>
  <c r="Q29" i="2"/>
  <c r="O29" i="2"/>
  <c r="M29" i="2"/>
  <c r="K29" i="2"/>
  <c r="I29" i="2"/>
  <c r="W29" i="2" s="1"/>
  <c r="Q12" i="2"/>
  <c r="O12" i="2"/>
  <c r="M12" i="2"/>
  <c r="K12" i="2"/>
  <c r="Q11" i="2"/>
  <c r="O11" i="2"/>
  <c r="M11" i="2"/>
  <c r="K11" i="2"/>
  <c r="Q10" i="2"/>
  <c r="O10" i="2"/>
  <c r="M10" i="2"/>
  <c r="K10" i="2"/>
  <c r="Q9" i="2"/>
  <c r="O9" i="2"/>
  <c r="M9" i="2"/>
  <c r="K9" i="2"/>
  <c r="Q8" i="2"/>
  <c r="O8" i="2"/>
  <c r="M8" i="2"/>
  <c r="K8" i="2"/>
  <c r="Q7" i="2"/>
  <c r="O7" i="2"/>
  <c r="M7" i="2"/>
  <c r="K7" i="2"/>
  <c r="Q6" i="2"/>
  <c r="O6" i="2"/>
  <c r="M6" i="2"/>
  <c r="K6" i="2"/>
  <c r="Q5" i="2"/>
  <c r="O5" i="2"/>
  <c r="M5" i="2"/>
  <c r="K5" i="2"/>
  <c r="Q4" i="2"/>
  <c r="O4" i="2"/>
  <c r="M4" i="2"/>
  <c r="C6" i="5"/>
  <c r="B6" i="5"/>
  <c r="A3" i="5"/>
  <c r="Q17" i="2"/>
  <c r="O17" i="2"/>
  <c r="M17" i="2"/>
  <c r="K17" i="2"/>
  <c r="Q16" i="2"/>
  <c r="O16" i="2"/>
  <c r="M16" i="2"/>
  <c r="K16" i="2"/>
  <c r="Q15" i="2"/>
  <c r="O15" i="2"/>
  <c r="M15" i="2"/>
  <c r="K15" i="2"/>
  <c r="Q14" i="2"/>
  <c r="O14" i="2"/>
  <c r="M14" i="2"/>
  <c r="K14" i="2"/>
  <c r="Q13" i="2"/>
  <c r="O13" i="2"/>
  <c r="M13" i="2"/>
  <c r="K13" i="2"/>
  <c r="I28" i="2"/>
  <c r="I27" i="2"/>
  <c r="Y27" i="2" s="1"/>
  <c r="I26" i="2"/>
  <c r="W26" i="2" s="1"/>
  <c r="I25" i="2"/>
  <c r="X25" i="2" s="1"/>
  <c r="I24" i="2"/>
  <c r="I23" i="2"/>
  <c r="Y23" i="2" s="1"/>
  <c r="I22" i="2"/>
  <c r="W22" i="2" s="1"/>
  <c r="I21" i="2"/>
  <c r="Y21" i="2" s="1"/>
  <c r="I20" i="2"/>
  <c r="I19" i="2"/>
  <c r="X19" i="2" s="1"/>
  <c r="I18" i="2"/>
  <c r="I17" i="2"/>
  <c r="I16" i="2"/>
  <c r="I15" i="2"/>
  <c r="Y15" i="2" s="1"/>
  <c r="I14" i="2"/>
  <c r="I13" i="2"/>
  <c r="I12" i="2"/>
  <c r="I11" i="2"/>
  <c r="X11" i="2" s="1"/>
  <c r="I10" i="2"/>
  <c r="I9" i="2"/>
  <c r="I8" i="2"/>
  <c r="I7" i="2"/>
  <c r="X7" i="2" s="1"/>
  <c r="I6" i="2"/>
  <c r="I5" i="2"/>
  <c r="I4" i="2"/>
  <c r="M21" i="2"/>
  <c r="T28" i="2"/>
  <c r="S28" i="2"/>
  <c r="Q28" i="2"/>
  <c r="O28" i="2"/>
  <c r="M28" i="2"/>
  <c r="K28" i="2"/>
  <c r="T27" i="2"/>
  <c r="S27" i="2"/>
  <c r="Q27" i="2"/>
  <c r="O27" i="2"/>
  <c r="M27" i="2"/>
  <c r="K27" i="2"/>
  <c r="T26" i="2"/>
  <c r="S26" i="2"/>
  <c r="Q26" i="2"/>
  <c r="O26" i="2"/>
  <c r="M26" i="2"/>
  <c r="K26" i="2"/>
  <c r="T25" i="2"/>
  <c r="S25" i="2"/>
  <c r="Q25" i="2"/>
  <c r="O25" i="2"/>
  <c r="M25" i="2"/>
  <c r="K25" i="2"/>
  <c r="T24" i="2"/>
  <c r="S24" i="2"/>
  <c r="Q24" i="2"/>
  <c r="O24" i="2"/>
  <c r="M24" i="2"/>
  <c r="K24" i="2"/>
  <c r="T23" i="2"/>
  <c r="S23" i="2"/>
  <c r="Q23" i="2"/>
  <c r="O23" i="2"/>
  <c r="M23" i="2"/>
  <c r="K23" i="2"/>
  <c r="T22" i="2"/>
  <c r="S22" i="2"/>
  <c r="Q22" i="2"/>
  <c r="O22" i="2"/>
  <c r="M22" i="2"/>
  <c r="K22" i="2"/>
  <c r="T21" i="2"/>
  <c r="S21" i="2"/>
  <c r="Q21" i="2"/>
  <c r="O21" i="2"/>
  <c r="K21" i="2"/>
  <c r="T20" i="2"/>
  <c r="S20" i="2"/>
  <c r="Q20" i="2"/>
  <c r="O20" i="2"/>
  <c r="M20" i="2"/>
  <c r="K20" i="2"/>
  <c r="T19" i="2"/>
  <c r="S19" i="2"/>
  <c r="Q19" i="2"/>
  <c r="O19" i="2"/>
  <c r="M19" i="2"/>
  <c r="K19" i="2"/>
  <c r="T18" i="2"/>
  <c r="S18" i="2"/>
  <c r="Q18" i="2"/>
  <c r="O18" i="2"/>
  <c r="M18" i="2"/>
  <c r="K18" i="2"/>
  <c r="T17" i="2"/>
  <c r="S17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T4" i="2"/>
  <c r="S4" i="2"/>
  <c r="V26" i="2" l="1"/>
  <c r="Z26" i="2"/>
  <c r="Y17" i="2"/>
  <c r="V5" i="2"/>
  <c r="W9" i="2"/>
  <c r="X13" i="2"/>
  <c r="Y6" i="2"/>
  <c r="Y10" i="2"/>
  <c r="X14" i="2"/>
  <c r="X18" i="2"/>
  <c r="X17" i="2"/>
  <c r="Z16" i="2"/>
  <c r="W15" i="2"/>
  <c r="W14" i="2"/>
  <c r="Z14" i="2"/>
  <c r="V14" i="2"/>
  <c r="X10" i="2"/>
  <c r="Z9" i="2"/>
  <c r="V9" i="2"/>
  <c r="W8" i="2"/>
  <c r="Y5" i="2"/>
  <c r="V20" i="2"/>
  <c r="V16" i="2"/>
  <c r="W34" i="2"/>
  <c r="X27" i="2"/>
  <c r="X15" i="2"/>
  <c r="Y4" i="2"/>
  <c r="X8" i="2"/>
  <c r="X12" i="2"/>
  <c r="W16" i="2"/>
  <c r="W20" i="2"/>
  <c r="X24" i="2"/>
  <c r="W28" i="2"/>
  <c r="W32" i="2"/>
  <c r="Z34" i="2"/>
  <c r="Y34" i="2"/>
  <c r="X34" i="2"/>
  <c r="V34" i="2"/>
  <c r="Z33" i="2"/>
  <c r="Y33" i="2"/>
  <c r="X33" i="2"/>
  <c r="V33" i="2"/>
  <c r="Z32" i="2"/>
  <c r="Y32" i="2"/>
  <c r="X32" i="2"/>
  <c r="V32" i="2"/>
  <c r="Y31" i="2"/>
  <c r="V31" i="2"/>
  <c r="X31" i="2"/>
  <c r="Z31" i="2"/>
  <c r="V30" i="2"/>
  <c r="Y30" i="2"/>
  <c r="X30" i="2"/>
  <c r="Z30" i="2"/>
  <c r="Z29" i="2"/>
  <c r="Y29" i="2"/>
  <c r="X29" i="2"/>
  <c r="V29" i="2"/>
  <c r="V28" i="2"/>
  <c r="Y28" i="2"/>
  <c r="Z28" i="2"/>
  <c r="X28" i="2"/>
  <c r="Z27" i="2"/>
  <c r="V27" i="2"/>
  <c r="Y26" i="2"/>
  <c r="X26" i="2"/>
  <c r="Z25" i="2"/>
  <c r="V25" i="2"/>
  <c r="Y25" i="2"/>
  <c r="Z24" i="2"/>
  <c r="V24" i="2"/>
  <c r="Y24" i="2"/>
  <c r="W24" i="2"/>
  <c r="W23" i="2"/>
  <c r="Z23" i="2"/>
  <c r="V23" i="2"/>
  <c r="Y22" i="2"/>
  <c r="X22" i="2"/>
  <c r="Z21" i="2"/>
  <c r="V21" i="2"/>
  <c r="Y20" i="2"/>
  <c r="X20" i="2"/>
  <c r="Z19" i="2"/>
  <c r="V19" i="2"/>
  <c r="Y19" i="2"/>
  <c r="W18" i="2"/>
  <c r="Z18" i="2"/>
  <c r="V18" i="2"/>
  <c r="Y18" i="2"/>
  <c r="W17" i="2"/>
  <c r="Z17" i="2"/>
  <c r="V17" i="2"/>
  <c r="Y16" i="2"/>
  <c r="X16" i="2"/>
  <c r="Z15" i="2"/>
  <c r="V15" i="2"/>
  <c r="Y14" i="2"/>
  <c r="Z13" i="2"/>
  <c r="V13" i="2"/>
  <c r="Y13" i="2"/>
  <c r="W13" i="2"/>
  <c r="W12" i="2"/>
  <c r="Z12" i="2"/>
  <c r="V12" i="2"/>
  <c r="Y12" i="2"/>
  <c r="Z11" i="2"/>
  <c r="V11" i="2"/>
  <c r="Y11" i="2"/>
  <c r="W11" i="2"/>
  <c r="W10" i="2"/>
  <c r="Z10" i="2"/>
  <c r="V10" i="2"/>
  <c r="Y9" i="2"/>
  <c r="X9" i="2"/>
  <c r="Z8" i="2"/>
  <c r="V8" i="2"/>
  <c r="Y8" i="2"/>
  <c r="W7" i="2"/>
  <c r="Z7" i="2"/>
  <c r="V7" i="2"/>
  <c r="Y7" i="2"/>
  <c r="W6" i="2"/>
  <c r="Z6" i="2"/>
  <c r="V6" i="2"/>
  <c r="X5" i="2"/>
  <c r="W5" i="2"/>
  <c r="Z5" i="2"/>
  <c r="V4" i="2"/>
  <c r="W4" i="2"/>
  <c r="X4" i="2"/>
  <c r="Z4" i="2"/>
  <c r="E43" i="5" l="1"/>
  <c r="E40" i="5"/>
  <c r="AA33" i="2"/>
  <c r="U33" i="2" s="1"/>
  <c r="F35" i="5" s="1"/>
  <c r="AA9" i="2"/>
  <c r="U9" i="2" s="1"/>
  <c r="F11" i="5" s="1"/>
  <c r="AA18" i="2"/>
  <c r="U18" i="2" s="1"/>
  <c r="F20" i="5" s="1"/>
  <c r="E30" i="5"/>
  <c r="E37" i="5"/>
  <c r="AA37" i="2"/>
  <c r="AA12" i="2"/>
  <c r="AA6" i="2"/>
  <c r="AA22" i="2"/>
  <c r="AA36" i="2"/>
  <c r="AA27" i="2"/>
  <c r="AA30" i="2"/>
  <c r="AA14" i="2"/>
  <c r="AA21" i="2"/>
  <c r="AA20" i="2"/>
  <c r="H86" i="2"/>
  <c r="E17" i="1" s="1"/>
  <c r="AA38" i="2"/>
  <c r="AA40" i="2"/>
  <c r="AA29" i="2"/>
  <c r="AA10" i="2"/>
  <c r="AA28" i="2"/>
  <c r="AA16" i="2"/>
  <c r="AA25" i="2"/>
  <c r="AA35" i="2"/>
  <c r="AA41" i="2"/>
  <c r="AA43" i="2"/>
  <c r="AA23" i="2"/>
  <c r="AA39" i="2"/>
  <c r="AA15" i="2"/>
  <c r="AA26" i="2"/>
  <c r="AA13" i="2"/>
  <c r="AA7" i="2"/>
  <c r="AA34" i="2"/>
  <c r="AA17" i="2"/>
  <c r="AA32" i="2"/>
  <c r="AA5" i="2"/>
  <c r="AA11" i="2"/>
  <c r="E45" i="5" l="1"/>
  <c r="E42" i="5"/>
  <c r="E41" i="5"/>
  <c r="E36" i="5"/>
  <c r="E38" i="5"/>
  <c r="E16" i="5"/>
  <c r="E32" i="5"/>
  <c r="E18" i="5"/>
  <c r="E12" i="5"/>
  <c r="E29" i="5"/>
  <c r="E31" i="5"/>
  <c r="E9" i="5"/>
  <c r="E7" i="5"/>
  <c r="E15" i="5"/>
  <c r="E13" i="5"/>
  <c r="E28" i="5"/>
  <c r="E22" i="5"/>
  <c r="E24" i="5"/>
  <c r="E27" i="5"/>
  <c r="E34" i="5"/>
  <c r="E19" i="5"/>
  <c r="E17" i="5"/>
  <c r="E8" i="5"/>
  <c r="E23" i="5"/>
  <c r="E25" i="5"/>
  <c r="U35" i="2"/>
  <c r="F37" i="5" s="1"/>
  <c r="U29" i="2"/>
  <c r="F31" i="5" s="1"/>
  <c r="U21" i="2"/>
  <c r="F23" i="5" s="1"/>
  <c r="U22" i="2"/>
  <c r="F24" i="5" s="1"/>
  <c r="U13" i="2"/>
  <c r="F15" i="5" s="1"/>
  <c r="U43" i="2"/>
  <c r="F45" i="5" s="1"/>
  <c r="U40" i="2"/>
  <c r="F42" i="5" s="1"/>
  <c r="U30" i="2"/>
  <c r="F32" i="5" s="1"/>
  <c r="U15" i="2"/>
  <c r="F17" i="5" s="1"/>
  <c r="U23" i="2"/>
  <c r="F25" i="5" s="1"/>
  <c r="U41" i="2"/>
  <c r="F43" i="5" s="1"/>
  <c r="U25" i="2"/>
  <c r="F27" i="5" s="1"/>
  <c r="E39" i="5"/>
  <c r="E35" i="5"/>
  <c r="U7" i="2"/>
  <c r="F9" i="5" s="1"/>
  <c r="U16" i="2"/>
  <c r="F18" i="5" s="1"/>
  <c r="U38" i="2"/>
  <c r="F40" i="5" s="1"/>
  <c r="U36" i="2"/>
  <c r="F38" i="5" s="1"/>
  <c r="U12" i="2"/>
  <c r="F14" i="5" s="1"/>
  <c r="U17" i="2"/>
  <c r="F19" i="5" s="1"/>
  <c r="U10" i="2"/>
  <c r="F12" i="5" s="1"/>
  <c r="U20" i="2"/>
  <c r="F22" i="5" s="1"/>
  <c r="U6" i="2"/>
  <c r="F8" i="5" s="1"/>
  <c r="U34" i="2"/>
  <c r="F36" i="5" s="1"/>
  <c r="U11" i="2"/>
  <c r="F13" i="5" s="1"/>
  <c r="U32" i="2"/>
  <c r="F34" i="5" s="1"/>
  <c r="U26" i="2"/>
  <c r="F28" i="5" s="1"/>
  <c r="U39" i="2"/>
  <c r="F41" i="5" s="1"/>
  <c r="U28" i="2"/>
  <c r="F30" i="5" s="1"/>
  <c r="U14" i="2"/>
  <c r="F16" i="5" s="1"/>
  <c r="U27" i="2"/>
  <c r="F29" i="5" s="1"/>
  <c r="E11" i="5"/>
  <c r="U37" i="2"/>
  <c r="F39" i="5" s="1"/>
  <c r="E20" i="5"/>
  <c r="U5" i="2"/>
  <c r="F7" i="5" s="1"/>
  <c r="E14" i="5"/>
  <c r="T86" i="2"/>
  <c r="F17" i="1" s="1"/>
  <c r="E26" i="5"/>
  <c r="AA24" i="2"/>
  <c r="AA8" i="2"/>
  <c r="E10" i="5"/>
  <c r="AA42" i="2"/>
  <c r="E44" i="5"/>
  <c r="E33" i="5"/>
  <c r="AA31" i="2"/>
  <c r="AA19" i="2"/>
  <c r="E21" i="5"/>
  <c r="AA4" i="2"/>
  <c r="U4" i="2" s="1"/>
  <c r="E6" i="5"/>
  <c r="U42" i="2" l="1"/>
  <c r="F44" i="5" s="1"/>
  <c r="U24" i="2"/>
  <c r="F26" i="5" s="1"/>
  <c r="U8" i="2"/>
  <c r="F10" i="5" s="1"/>
  <c r="U19" i="2"/>
  <c r="F21" i="5" s="1"/>
  <c r="U31" i="2"/>
  <c r="F33" i="5" s="1"/>
  <c r="AA88" i="2"/>
  <c r="U85" i="2" l="1"/>
  <c r="U86" i="2"/>
  <c r="E21" i="1" s="1"/>
  <c r="U87" i="2"/>
  <c r="E22" i="1" s="1"/>
  <c r="F6" i="5"/>
  <c r="E20" i="1"/>
  <c r="E23" i="1" l="1"/>
  <c r="H85" i="2"/>
  <c r="E16" i="1" s="1"/>
  <c r="E18" i="1" s="1"/>
  <c r="T85" i="2" l="1"/>
  <c r="F16" i="1" s="1"/>
  <c r="T88" i="2"/>
  <c r="F25" i="1" s="1"/>
  <c r="H88" i="2"/>
</calcChain>
</file>

<file path=xl/sharedStrings.xml><?xml version="1.0" encoding="utf-8"?>
<sst xmlns="http://schemas.openxmlformats.org/spreadsheetml/2006/main" count="159" uniqueCount="125">
  <si>
    <r>
      <rPr>
        <b/>
        <u/>
        <sz val="10"/>
        <color indexed="8"/>
        <rFont val="Arial"/>
        <family val="2"/>
      </rPr>
      <t>Kontrollblatt und Abrechnung</t>
    </r>
    <r>
      <rPr>
        <sz val="10"/>
        <color indexed="8"/>
        <rFont val="Arial"/>
        <family val="2"/>
      </rPr>
      <t xml:space="preserve"> (bitte zurücksenden per e_Mail)</t>
    </r>
  </si>
  <si>
    <t>Disziplin</t>
  </si>
  <si>
    <t>Verein</t>
  </si>
  <si>
    <t>Verantwortliche Person</t>
  </si>
  <si>
    <t>Name:</t>
  </si>
  <si>
    <t>Vorname:</t>
  </si>
  <si>
    <t>Auszeichnungen</t>
  </si>
  <si>
    <t>Kranzkarten</t>
  </si>
  <si>
    <r>
      <t xml:space="preserve">Bitte </t>
    </r>
    <r>
      <rPr>
        <b/>
        <i/>
        <u/>
        <sz val="10"/>
        <color indexed="8"/>
        <rFont val="Arial"/>
        <family val="2"/>
      </rPr>
      <t>keine eigene Abrechnungsblätter</t>
    </r>
    <r>
      <rPr>
        <sz val="10"/>
        <color indexed="8"/>
        <rFont val="Arial"/>
        <family val="2"/>
      </rPr>
      <t xml:space="preserve"> erstellen, benutze dieses elektronische Formular.</t>
    </r>
  </si>
  <si>
    <t>Erwarte ehrlich geschossene und gemeldete Stiche bzw. Resultate.</t>
  </si>
  <si>
    <t>Schützengruss</t>
  </si>
  <si>
    <t>Kurt Höltschi</t>
  </si>
  <si>
    <t>Gartenstrasse 7c</t>
  </si>
  <si>
    <t>6331 Hünenberg</t>
  </si>
  <si>
    <t>holt.6331@me.com</t>
  </si>
  <si>
    <t>+41 76 332 42 38</t>
  </si>
  <si>
    <t>Abrechnung</t>
  </si>
  <si>
    <t>Name</t>
  </si>
  <si>
    <t>Vorname</t>
  </si>
  <si>
    <t>Jahrgang</t>
  </si>
  <si>
    <t>Kategorie</t>
  </si>
  <si>
    <t>Lizenz-Nr</t>
  </si>
  <si>
    <t>Waffe</t>
  </si>
  <si>
    <t>Hauptdoppel</t>
  </si>
  <si>
    <t>1. Nachdoppel</t>
  </si>
  <si>
    <t>2. Nachdoppel</t>
  </si>
  <si>
    <t>3. Nachdoppel</t>
  </si>
  <si>
    <t>4. Nachdoppel</t>
  </si>
  <si>
    <t>Doppel Total CHF</t>
  </si>
  <si>
    <t>Pte*</t>
  </si>
  <si>
    <t>Pte</t>
  </si>
  <si>
    <t>V</t>
  </si>
  <si>
    <t>SV</t>
  </si>
  <si>
    <t>x</t>
  </si>
  <si>
    <t>Total Resultate</t>
  </si>
  <si>
    <t>Anzahl Hauptdoppel</t>
  </si>
  <si>
    <t>Anzahl Nachdoppel</t>
  </si>
  <si>
    <t>Anleitung</t>
  </si>
  <si>
    <t>Lieber Schützenkamerad</t>
  </si>
  <si>
    <t>Es ist folgendes zu erfasssen:</t>
  </si>
  <si>
    <t>Weiter ist auf dem Kontrollblatt nichts zu tun, die restlichen Zellen sind schreibgeschützt.</t>
  </si>
  <si>
    <t>Spalte D: "Jahrgang" = 4-stellig</t>
  </si>
  <si>
    <t>Weiter ist auf der Abrechnung nichts zu tun, Zahlen und Beträge werden automatisch</t>
  </si>
  <si>
    <t>addiert &amp; wo notwendig übertragen. Die weiteren Zellen sind schreibgeschützt.</t>
  </si>
  <si>
    <t>Betrag Hauptdoppel</t>
  </si>
  <si>
    <t>Betrag Nachdoppel</t>
  </si>
  <si>
    <t>Total Betrag zu überweisen</t>
  </si>
  <si>
    <t>Total Doppel</t>
  </si>
  <si>
    <t>Herzlichen Dank für eine korrekte Meldung.</t>
  </si>
  <si>
    <t>Nachdoppel</t>
  </si>
  <si>
    <t>CHF</t>
  </si>
  <si>
    <t>Du erleichterst mir damit die Gesamtabrechung über alle Vereine.</t>
  </si>
  <si>
    <r>
      <t xml:space="preserve">auf das </t>
    </r>
    <r>
      <rPr>
        <b/>
        <sz val="10"/>
        <color indexed="8"/>
        <rFont val="Arial"/>
        <family val="2"/>
      </rPr>
      <t>Konto</t>
    </r>
    <r>
      <rPr>
        <sz val="10"/>
        <color indexed="8"/>
        <rFont val="Arial"/>
        <family val="2"/>
      </rPr>
      <t xml:space="preserve"> bei Zuger Kantonalbank, IBAN</t>
    </r>
    <r>
      <rPr>
        <b/>
        <sz val="10"/>
        <color indexed="8"/>
        <rFont val="Arial"/>
        <family val="2"/>
      </rPr>
      <t xml:space="preserve"> CH45 0078 7372 4910 3750 0</t>
    </r>
  </si>
  <si>
    <t>Doppelgelder bitte innerhalb 14 Tagen nach Einreichung der Abrechnung überweisen</t>
  </si>
  <si>
    <r>
      <rPr>
        <b/>
        <u/>
        <sz val="10"/>
        <color indexed="8"/>
        <rFont val="Arial"/>
        <family val="2"/>
      </rPr>
      <t>Eigene Standblätter</t>
    </r>
    <r>
      <rPr>
        <sz val="10"/>
        <color indexed="8"/>
        <rFont val="Arial"/>
        <family val="2"/>
      </rPr>
      <t xml:space="preserve"> verwenden, diese </t>
    </r>
    <r>
      <rPr>
        <i/>
        <sz val="10"/>
        <color indexed="8"/>
        <rFont val="Arial"/>
        <family val="2"/>
      </rPr>
      <t>müssen nicht eingereicht werden</t>
    </r>
    <r>
      <rPr>
        <sz val="10"/>
        <color indexed="8"/>
        <rFont val="Arial"/>
        <family val="2"/>
      </rPr>
      <t>.</t>
    </r>
  </si>
  <si>
    <t>5-fach</t>
  </si>
  <si>
    <t>3-fach</t>
  </si>
  <si>
    <t>1-fach</t>
  </si>
  <si>
    <t>Total Kranzkarten</t>
  </si>
  <si>
    <t>Abrechnungstermine</t>
  </si>
  <si>
    <t>Spalte E: "Kategorie" automatisch anhand Jahrgang</t>
  </si>
  <si>
    <t>U13</t>
  </si>
  <si>
    <t>U15</t>
  </si>
  <si>
    <t>U17</t>
  </si>
  <si>
    <t>U19</t>
  </si>
  <si>
    <t>U21</t>
  </si>
  <si>
    <t>* U10-U21, keine HD Gebühr</t>
  </si>
  <si>
    <t>Abzüglich Hauptdoppel</t>
  </si>
  <si>
    <t>U10-U21</t>
  </si>
  <si>
    <t>Eine Rückmeldung erfolgt per e_Mail nur wenn auf Abrechnung Fehler entdeckt werden.</t>
  </si>
  <si>
    <t>ltd. a/Zuger Kantonal-Schützenverband, 6301 Zug</t>
  </si>
  <si>
    <t>Gültigkeit haben Reglement vom 26. September 2017 und</t>
  </si>
  <si>
    <t>Zeile "E"</t>
  </si>
  <si>
    <t>Zeile "H"</t>
  </si>
  <si>
    <t>HD</t>
  </si>
  <si>
    <t>ND-1</t>
  </si>
  <si>
    <t>ND-2</t>
  </si>
  <si>
    <t>ND-3</t>
  </si>
  <si>
    <t>ND-4</t>
  </si>
  <si>
    <t>Kranzkaraten</t>
  </si>
  <si>
    <t>Kranz-Resultate</t>
  </si>
  <si>
    <t>x 1-fach</t>
  </si>
  <si>
    <t>x 3-fach</t>
  </si>
  <si>
    <t>x 5-fach</t>
  </si>
  <si>
    <t>Spalte B: "Name" des Schützen</t>
  </si>
  <si>
    <t>Spalte C: "Vorname" des Schützen</t>
  </si>
  <si>
    <t>Spalten Z bis AG: Einträge erfolgen automatisch</t>
  </si>
  <si>
    <t>werden automatisch abgezogen, sofern Jahrgang korrekt eingetragen wird.</t>
  </si>
  <si>
    <t>Dank für korrektes Ausfüllen.</t>
  </si>
  <si>
    <t>Bestresultate</t>
  </si>
  <si>
    <t>Kranz</t>
  </si>
  <si>
    <t>Zelle D11: Name des Vereins/Sektion/Ressort eintragen</t>
  </si>
  <si>
    <t>Zelle F13+14: Name + Vorname eintragen</t>
  </si>
  <si>
    <t>FW</t>
  </si>
  <si>
    <t>Kar</t>
  </si>
  <si>
    <t>Gewehr300m</t>
  </si>
  <si>
    <t>Spalte G: "Lizenz" = 6-stellig einfügen, bei U13-U21 nicht erforderlich</t>
  </si>
  <si>
    <t>Spalte H: "Waffe" = zwingend in Liste auswählen</t>
  </si>
  <si>
    <t>Zur Hilfe für das korrekte Erfassen von Kontrollblatt und Abrechnung ein paar Tipps und Hinweise.</t>
  </si>
  <si>
    <t>ï</t>
  </si>
  <si>
    <t>Kopie aus eigenen Tabellen möglich (Bitte keine Formeln oder Verknüpfungen)</t>
  </si>
  <si>
    <t>Kopie aus eigenen Tabellen möglich, falls Abkürzungen identisch (Bitte keine Formeln oder Verknüpfungen)</t>
  </si>
  <si>
    <t>Kopie aus eigenen Tabellen "Spaltenweise" möglich (Bitte keine Formeln oder Verknüpfungen)</t>
  </si>
  <si>
    <t>Spalte Z: Doppelgeld zu Lasten Schütze, Eintrag erfolgt automatisch</t>
  </si>
  <si>
    <t>VereinsListe</t>
  </si>
  <si>
    <t>Kann nach Eingaben auf Abrechnung frei sortiert und ergänzt werden.</t>
  </si>
  <si>
    <t>Du siehst unten pro Waffenkategorie drei Arbeitsmappen: "Kontrollblatt", "Abrechnung", "Vereinsliste".</t>
  </si>
  <si>
    <r>
      <rPr>
        <b/>
        <u/>
        <sz val="10"/>
        <color indexed="10"/>
        <rFont val="Arial"/>
        <family val="2"/>
      </rPr>
      <t>Kontrollblatt</t>
    </r>
    <r>
      <rPr>
        <b/>
        <u/>
        <sz val="10"/>
        <color indexed="8"/>
        <rFont val="Arial"/>
        <family val="2"/>
      </rPr>
      <t xml:space="preserve"> </t>
    </r>
  </si>
  <si>
    <r>
      <t xml:space="preserve">Die folgenden </t>
    </r>
    <r>
      <rPr>
        <b/>
        <sz val="10"/>
        <color indexed="8"/>
        <rFont val="Arial"/>
        <family val="2"/>
      </rPr>
      <t>gelb markierten Felder</t>
    </r>
    <r>
      <rPr>
        <sz val="10"/>
        <color indexed="8"/>
        <rFont val="Arial"/>
        <family val="2"/>
      </rPr>
      <t xml:space="preserve"> auf Abrechnung sind </t>
    </r>
    <r>
      <rPr>
        <u/>
        <sz val="10"/>
        <color indexed="8"/>
        <rFont val="Arial"/>
        <family val="2"/>
      </rPr>
      <t xml:space="preserve">"Pflichtfelder" </t>
    </r>
    <r>
      <rPr>
        <sz val="10"/>
        <color indexed="8"/>
        <rFont val="Arial"/>
        <family val="2"/>
      </rPr>
      <t xml:space="preserve">und müssen zwingend ausgefüllt werden, </t>
    </r>
    <r>
      <rPr>
        <u/>
        <sz val="10"/>
        <color indexed="8"/>
        <rFont val="Arial"/>
        <family val="2"/>
      </rPr>
      <t>damit die Kranzresultat-Berechnungen korrekt erfolgen</t>
    </r>
    <r>
      <rPr>
        <sz val="10"/>
        <color indexed="8"/>
        <rFont val="Arial"/>
        <family val="2"/>
      </rPr>
      <t>:</t>
    </r>
  </si>
  <si>
    <t>Spalten K,N,Q,T,W: Punkte eintragen gemäss Standblatt</t>
  </si>
  <si>
    <t>Diese Mappe ist eine rudimentäre Bestenliste pro Verein und nicht geschützt.</t>
  </si>
  <si>
    <t xml:space="preserve"> x 1-fach CHF 10</t>
  </si>
  <si>
    <t xml:space="preserve"> x 3-fach CHF 15</t>
  </si>
  <si>
    <t xml:space="preserve"> x 5-fach CHF 20</t>
  </si>
  <si>
    <t>Austragungsjahr</t>
  </si>
  <si>
    <t>'=ZÄHLENWENN($D$4:$D$43;"&gt;2000")</t>
  </si>
  <si>
    <t>E/S</t>
  </si>
  <si>
    <t>Stgw57.3</t>
  </si>
  <si>
    <t>Stgw90</t>
  </si>
  <si>
    <t>Stgw57.2</t>
  </si>
  <si>
    <t>Kranzkarten x-fach</t>
  </si>
  <si>
    <t>StaG</t>
  </si>
  <si>
    <t>Ausführungsbestimmungen vom 03. November 2021.</t>
  </si>
  <si>
    <t>31. Oktober</t>
  </si>
  <si>
    <t>Kantonalstich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</si>
</sst>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u/>
      <sz val="10"/>
      <color indexed="8"/>
      <name val="Arial"/>
      <family val="2"/>
    </font>
    <font>
      <i/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sz val="9"/>
      <color indexed="8"/>
      <name val="Arial"/>
      <family val="2"/>
    </font>
    <font>
      <u/>
      <sz val="8"/>
      <color indexed="12"/>
      <name val="Arial"/>
      <family val="2"/>
    </font>
    <font>
      <sz val="10"/>
      <color indexed="8"/>
      <name val="AR BERKLEY"/>
    </font>
    <font>
      <sz val="10"/>
      <color indexed="8"/>
      <name val="AR BLANCA"/>
    </font>
    <font>
      <i/>
      <u/>
      <sz val="10"/>
      <color indexed="8"/>
      <name val="Arial"/>
      <family val="2"/>
    </font>
    <font>
      <b/>
      <sz val="8"/>
      <name val="Times New Roman"/>
      <family val="1"/>
    </font>
    <font>
      <b/>
      <u/>
      <sz val="7"/>
      <color indexed="8"/>
      <name val="Arial"/>
      <family val="2"/>
    </font>
    <font>
      <b/>
      <sz val="7"/>
      <color indexed="8"/>
      <name val="Arial"/>
      <family val="2"/>
    </font>
    <font>
      <b/>
      <sz val="6"/>
      <color indexed="8"/>
      <name val="Arial"/>
      <family val="2"/>
    </font>
    <font>
      <b/>
      <u/>
      <sz val="10"/>
      <color indexed="10"/>
      <name val="Arial"/>
      <family val="2"/>
    </font>
    <font>
      <sz val="10"/>
      <color indexed="8"/>
      <name val="Wingdings"/>
      <charset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0"/>
      <color rgb="FF0070C0"/>
      <name val="Arial"/>
      <family val="2"/>
    </font>
    <font>
      <sz val="8"/>
      <color indexed="8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3" fillId="0" borderId="0"/>
  </cellStyleXfs>
  <cellXfs count="122">
    <xf numFmtId="0" fontId="0" fillId="0" borderId="0" xfId="0"/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right"/>
    </xf>
    <xf numFmtId="0" fontId="9" fillId="0" borderId="1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11" fillId="0" borderId="3" xfId="0" applyFont="1" applyBorder="1" applyAlignment="1">
      <alignment horizontal="center"/>
    </xf>
    <xf numFmtId="0" fontId="9" fillId="0" borderId="4" xfId="0" applyFont="1" applyBorder="1"/>
    <xf numFmtId="0" fontId="13" fillId="0" borderId="0" xfId="0" applyFont="1"/>
    <xf numFmtId="0" fontId="12" fillId="0" borderId="0" xfId="0" applyFont="1"/>
    <xf numFmtId="0" fontId="13" fillId="0" borderId="8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right"/>
      <protection locked="0"/>
    </xf>
    <xf numFmtId="2" fontId="13" fillId="0" borderId="8" xfId="0" applyNumberFormat="1" applyFont="1" applyBorder="1" applyAlignment="1">
      <alignment horizontal="center"/>
    </xf>
    <xf numFmtId="0" fontId="13" fillId="0" borderId="6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13" fillId="2" borderId="6" xfId="0" applyFont="1" applyFill="1" applyBorder="1" applyAlignment="1">
      <alignment horizontal="center"/>
    </xf>
    <xf numFmtId="0" fontId="12" fillId="3" borderId="8" xfId="0" applyFont="1" applyFill="1" applyBorder="1" applyAlignment="1" applyProtection="1">
      <alignment horizontal="center"/>
      <protection locked="0"/>
    </xf>
    <xf numFmtId="0" fontId="12" fillId="4" borderId="0" xfId="0" applyFont="1" applyFill="1"/>
    <xf numFmtId="0" fontId="12" fillId="4" borderId="0" xfId="0" applyFont="1" applyFill="1" applyAlignment="1">
      <alignment horizontal="left"/>
    </xf>
    <xf numFmtId="0" fontId="12" fillId="4" borderId="0" xfId="0" applyFont="1" applyFill="1" applyAlignment="1">
      <alignment horizontal="center"/>
    </xf>
    <xf numFmtId="2" fontId="12" fillId="4" borderId="0" xfId="0" applyNumberFormat="1" applyFont="1" applyFill="1" applyAlignment="1">
      <alignment horizontal="left"/>
    </xf>
    <xf numFmtId="2" fontId="12" fillId="4" borderId="0" xfId="0" applyNumberFormat="1" applyFont="1" applyFill="1" applyAlignment="1">
      <alignment horizontal="center"/>
    </xf>
    <xf numFmtId="0" fontId="13" fillId="4" borderId="0" xfId="0" applyFont="1" applyFill="1"/>
    <xf numFmtId="0" fontId="13" fillId="4" borderId="0" xfId="0" applyFont="1" applyFill="1" applyAlignment="1">
      <alignment horizontal="center"/>
    </xf>
    <xf numFmtId="0" fontId="14" fillId="4" borderId="0" xfId="0" applyFont="1" applyFill="1" applyAlignment="1" applyProtection="1">
      <alignment horizontal="center"/>
      <protection locked="0"/>
    </xf>
    <xf numFmtId="2" fontId="14" fillId="4" borderId="0" xfId="0" applyNumberFormat="1" applyFont="1" applyFill="1" applyAlignment="1">
      <alignment horizontal="center"/>
    </xf>
    <xf numFmtId="0" fontId="12" fillId="4" borderId="9" xfId="0" applyFont="1" applyFill="1" applyBorder="1" applyAlignment="1">
      <alignment horizontal="center"/>
    </xf>
    <xf numFmtId="4" fontId="12" fillId="4" borderId="1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" fontId="15" fillId="0" borderId="0" xfId="0" applyNumberFormat="1" applyFont="1"/>
    <xf numFmtId="2" fontId="15" fillId="0" borderId="0" xfId="0" applyNumberFormat="1" applyFont="1"/>
    <xf numFmtId="4" fontId="11" fillId="0" borderId="10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16" fillId="0" borderId="0" xfId="1" applyFont="1" applyAlignment="1" applyProtection="1"/>
    <xf numFmtId="0" fontId="13" fillId="0" borderId="0" xfId="0" quotePrefix="1" applyFont="1" applyAlignment="1">
      <alignment horizontal="right"/>
    </xf>
    <xf numFmtId="0" fontId="17" fillId="0" borderId="0" xfId="0" applyFont="1"/>
    <xf numFmtId="0" fontId="13" fillId="3" borderId="6" xfId="0" applyFont="1" applyFill="1" applyBorder="1" applyAlignment="1">
      <alignment horizontal="right"/>
    </xf>
    <xf numFmtId="0" fontId="13" fillId="3" borderId="6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left"/>
    </xf>
    <xf numFmtId="0" fontId="18" fillId="0" borderId="0" xfId="0" applyFont="1"/>
    <xf numFmtId="0" fontId="19" fillId="0" borderId="0" xfId="0" applyFont="1"/>
    <xf numFmtId="0" fontId="11" fillId="0" borderId="11" xfId="0" applyFont="1" applyBorder="1" applyAlignment="1">
      <alignment horizontal="center"/>
    </xf>
    <xf numFmtId="0" fontId="13" fillId="0" borderId="6" xfId="0" applyFont="1" applyBorder="1"/>
    <xf numFmtId="0" fontId="7" fillId="4" borderId="0" xfId="0" applyFont="1" applyFill="1" applyAlignment="1">
      <alignment horizontal="left"/>
    </xf>
    <xf numFmtId="0" fontId="3" fillId="0" borderId="0" xfId="0" applyFont="1"/>
    <xf numFmtId="0" fontId="14" fillId="4" borderId="0" xfId="0" applyFont="1" applyFill="1" applyAlignment="1">
      <alignment horizontal="left"/>
    </xf>
    <xf numFmtId="0" fontId="14" fillId="4" borderId="0" xfId="0" applyFont="1" applyFill="1" applyAlignment="1">
      <alignment horizontal="right"/>
    </xf>
    <xf numFmtId="0" fontId="28" fillId="0" borderId="0" xfId="0" applyFont="1"/>
    <xf numFmtId="0" fontId="14" fillId="4" borderId="0" xfId="0" applyFont="1" applyFill="1" applyAlignment="1">
      <alignment horizontal="center"/>
    </xf>
    <xf numFmtId="0" fontId="13" fillId="5" borderId="6" xfId="0" applyFont="1" applyFill="1" applyBorder="1" applyAlignment="1">
      <alignment horizontal="right"/>
    </xf>
    <xf numFmtId="0" fontId="1" fillId="0" borderId="0" xfId="0" applyFont="1"/>
    <xf numFmtId="0" fontId="3" fillId="0" borderId="12" xfId="0" applyFont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21" fillId="4" borderId="0" xfId="0" applyFont="1" applyFill="1"/>
    <xf numFmtId="0" fontId="29" fillId="4" borderId="0" xfId="0" applyFont="1" applyFill="1"/>
    <xf numFmtId="2" fontId="22" fillId="4" borderId="0" xfId="0" applyNumberFormat="1" applyFont="1" applyFill="1" applyAlignment="1">
      <alignment horizontal="center"/>
    </xf>
    <xf numFmtId="0" fontId="22" fillId="4" borderId="4" xfId="0" applyFont="1" applyFill="1" applyBorder="1"/>
    <xf numFmtId="0" fontId="22" fillId="4" borderId="4" xfId="0" applyFont="1" applyFill="1" applyBorder="1" applyAlignment="1">
      <alignment horizontal="center" textRotation="90"/>
    </xf>
    <xf numFmtId="0" fontId="22" fillId="4" borderId="4" xfId="0" applyFont="1" applyFill="1" applyBorder="1" applyAlignment="1">
      <alignment horizontal="right" textRotation="90"/>
    </xf>
    <xf numFmtId="0" fontId="23" fillId="4" borderId="0" xfId="0" applyFont="1" applyFill="1"/>
    <xf numFmtId="2" fontId="23" fillId="4" borderId="6" xfId="0" applyNumberFormat="1" applyFont="1" applyFill="1" applyBorder="1" applyAlignment="1">
      <alignment horizontal="left"/>
    </xf>
    <xf numFmtId="2" fontId="23" fillId="4" borderId="6" xfId="0" applyNumberFormat="1" applyFont="1" applyFill="1" applyBorder="1" applyAlignment="1">
      <alignment horizontal="center"/>
    </xf>
    <xf numFmtId="0" fontId="23" fillId="4" borderId="0" xfId="0" applyFont="1" applyFill="1" applyAlignment="1">
      <alignment horizontal="right" textRotation="90"/>
    </xf>
    <xf numFmtId="2" fontId="23" fillId="4" borderId="0" xfId="0" applyNumberFormat="1" applyFont="1" applyFill="1" applyAlignment="1">
      <alignment horizontal="center"/>
    </xf>
    <xf numFmtId="0" fontId="23" fillId="4" borderId="0" xfId="0" applyFont="1" applyFill="1" applyAlignment="1">
      <alignment horizontal="center" textRotation="90"/>
    </xf>
    <xf numFmtId="0" fontId="13" fillId="0" borderId="8" xfId="0" applyFont="1" applyBorder="1"/>
    <xf numFmtId="0" fontId="23" fillId="5" borderId="4" xfId="0" applyFont="1" applyFill="1" applyBorder="1" applyAlignment="1">
      <alignment horizontal="center" textRotation="90"/>
    </xf>
    <xf numFmtId="0" fontId="13" fillId="0" borderId="0" xfId="0" applyFont="1" applyAlignment="1" applyProtection="1">
      <alignment horizontal="center"/>
      <protection locked="0"/>
    </xf>
    <xf numFmtId="0" fontId="23" fillId="4" borderId="4" xfId="0" applyFont="1" applyFill="1" applyBorder="1" applyAlignment="1">
      <alignment horizontal="center" textRotation="90"/>
    </xf>
    <xf numFmtId="0" fontId="23" fillId="4" borderId="6" xfId="0" applyFont="1" applyFill="1" applyBorder="1" applyAlignment="1">
      <alignment horizontal="center" textRotation="90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2" fillId="4" borderId="15" xfId="0" applyFont="1" applyFill="1" applyBorder="1" applyAlignment="1">
      <alignment horizontal="left"/>
    </xf>
    <xf numFmtId="0" fontId="13" fillId="4" borderId="15" xfId="0" applyFont="1" applyFill="1" applyBorder="1" applyAlignment="1">
      <alignment horizontal="center"/>
    </xf>
    <xf numFmtId="0" fontId="28" fillId="6" borderId="0" xfId="0" applyFont="1" applyFill="1"/>
    <xf numFmtId="0" fontId="2" fillId="0" borderId="0" xfId="0" applyFont="1"/>
    <xf numFmtId="0" fontId="2" fillId="5" borderId="0" xfId="0" applyFont="1" applyFill="1"/>
    <xf numFmtId="0" fontId="26" fillId="0" borderId="0" xfId="0" applyFont="1"/>
    <xf numFmtId="0" fontId="30" fillId="0" borderId="0" xfId="0" applyFont="1"/>
    <xf numFmtId="0" fontId="2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6" xfId="0" applyFont="1" applyBorder="1" applyAlignment="1">
      <alignment horizontal="center"/>
    </xf>
    <xf numFmtId="0" fontId="3" fillId="7" borderId="5" xfId="0" applyFont="1" applyFill="1" applyBorder="1" applyAlignment="1">
      <alignment textRotation="90"/>
    </xf>
    <xf numFmtId="0" fontId="3" fillId="7" borderId="7" xfId="0" applyFont="1" applyFill="1" applyBorder="1" applyAlignment="1" applyProtection="1">
      <alignment horizontal="center"/>
      <protection locked="0"/>
    </xf>
    <xf numFmtId="0" fontId="1" fillId="7" borderId="16" xfId="0" applyFont="1" applyFill="1" applyBorder="1"/>
    <xf numFmtId="0" fontId="12" fillId="4" borderId="17" xfId="0" applyFont="1" applyFill="1" applyBorder="1" applyAlignment="1">
      <alignment horizontal="left"/>
    </xf>
    <xf numFmtId="0" fontId="12" fillId="4" borderId="17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right"/>
      <protection locked="0"/>
    </xf>
    <xf numFmtId="0" fontId="12" fillId="3" borderId="6" xfId="0" applyFont="1" applyFill="1" applyBorder="1" applyAlignment="1" applyProtection="1">
      <alignment horizontal="center"/>
      <protection locked="0"/>
    </xf>
    <xf numFmtId="2" fontId="13" fillId="0" borderId="6" xfId="0" applyNumberFormat="1" applyFont="1" applyBorder="1" applyAlignment="1">
      <alignment horizontal="center"/>
    </xf>
    <xf numFmtId="4" fontId="12" fillId="4" borderId="0" xfId="0" applyNumberFormat="1" applyFont="1" applyFill="1" applyAlignment="1">
      <alignment horizontal="center"/>
    </xf>
    <xf numFmtId="0" fontId="13" fillId="3" borderId="6" xfId="0" applyFont="1" applyFill="1" applyBorder="1"/>
    <xf numFmtId="0" fontId="25" fillId="0" borderId="0" xfId="0" applyFont="1" applyAlignment="1">
      <alignment horizontal="right"/>
    </xf>
    <xf numFmtId="0" fontId="31" fillId="5" borderId="0" xfId="0" applyFont="1" applyFill="1"/>
    <xf numFmtId="164" fontId="32" fillId="4" borderId="0" xfId="2" applyNumberFormat="1" applyFont="1" applyFill="1" applyAlignment="1">
      <alignment horizontal="left"/>
    </xf>
    <xf numFmtId="0" fontId="34" fillId="5" borderId="19" xfId="3" applyFont="1" applyFill="1" applyBorder="1" applyAlignment="1">
      <alignment horizontal="center"/>
    </xf>
    <xf numFmtId="0" fontId="13" fillId="0" borderId="0" xfId="0" applyFont="1" applyAlignment="1">
      <alignment textRotation="90"/>
    </xf>
    <xf numFmtId="0" fontId="12" fillId="0" borderId="0" xfId="0" applyFont="1" applyAlignment="1">
      <alignment horizontal="right"/>
    </xf>
    <xf numFmtId="0" fontId="20" fillId="0" borderId="0" xfId="0" applyFont="1"/>
    <xf numFmtId="0" fontId="35" fillId="8" borderId="20" xfId="3" applyFont="1" applyFill="1" applyBorder="1"/>
    <xf numFmtId="0" fontId="36" fillId="8" borderId="21" xfId="3" applyFont="1" applyFill="1" applyBorder="1" applyAlignment="1">
      <alignment horizontal="center"/>
    </xf>
    <xf numFmtId="0" fontId="36" fillId="8" borderId="22" xfId="3" applyFont="1" applyFill="1" applyBorder="1" applyAlignment="1">
      <alignment horizontal="center"/>
    </xf>
    <xf numFmtId="0" fontId="36" fillId="8" borderId="23" xfId="3" applyFont="1" applyFill="1" applyBorder="1"/>
    <xf numFmtId="0" fontId="35" fillId="8" borderId="0" xfId="3" applyFont="1" applyFill="1" applyAlignment="1">
      <alignment horizontal="center"/>
    </xf>
    <xf numFmtId="0" fontId="35" fillId="8" borderId="24" xfId="3" applyFont="1" applyFill="1" applyBorder="1" applyAlignment="1">
      <alignment horizontal="center"/>
    </xf>
    <xf numFmtId="0" fontId="36" fillId="8" borderId="25" xfId="3" applyFont="1" applyFill="1" applyBorder="1"/>
    <xf numFmtId="0" fontId="35" fillId="8" borderId="19" xfId="3" applyFont="1" applyFill="1" applyBorder="1" applyAlignment="1">
      <alignment horizontal="center"/>
    </xf>
    <xf numFmtId="0" fontId="35" fillId="8" borderId="26" xfId="3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/>
    <xf numFmtId="0" fontId="3" fillId="0" borderId="3" xfId="0" applyFont="1" applyBorder="1" applyAlignment="1">
      <alignment horizontal="center"/>
    </xf>
    <xf numFmtId="0" fontId="3" fillId="0" borderId="0" xfId="0" quotePrefix="1" applyFont="1"/>
    <xf numFmtId="0" fontId="12" fillId="5" borderId="12" xfId="0" quotePrefix="1" applyFont="1" applyFill="1" applyBorder="1"/>
    <xf numFmtId="0" fontId="26" fillId="5" borderId="13" xfId="0" applyFont="1" applyFill="1" applyBorder="1"/>
    <xf numFmtId="0" fontId="26" fillId="5" borderId="14" xfId="0" applyFont="1" applyFill="1" applyBorder="1"/>
    <xf numFmtId="0" fontId="12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</cellXfs>
  <cellStyles count="4">
    <cellStyle name="Link" xfId="1" builtinId="8"/>
    <cellStyle name="Standard" xfId="0" builtinId="0"/>
    <cellStyle name="Standard 2" xfId="3" xr:uid="{731D8719-6661-4848-B46A-891440F0F508}"/>
    <cellStyle name="Standard_Tabelle1" xfId="2" xr:uid="{4A8E63F9-D9DD-46F1-9B0F-38FC72FB5EE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60960</xdr:rowOff>
    </xdr:from>
    <xdr:to>
      <xdr:col>2</xdr:col>
      <xdr:colOff>202558</xdr:colOff>
      <xdr:row>3</xdr:row>
      <xdr:rowOff>138481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73B799D7-603F-4EF7-A823-E9C0D2D205D8}"/>
            </a:ext>
          </a:extLst>
        </xdr:cNvPr>
        <xdr:cNvSpPr txBox="1"/>
      </xdr:nvSpPr>
      <xdr:spPr>
        <a:xfrm>
          <a:off x="175260" y="60960"/>
          <a:ext cx="998220" cy="655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CH"/>
        </a:p>
      </xdr:txBody>
    </xdr:sp>
    <xdr:clientData/>
  </xdr:twoCellAnchor>
  <xdr:twoCellAnchor editAs="oneCell">
    <xdr:from>
      <xdr:col>1</xdr:col>
      <xdr:colOff>107950</xdr:colOff>
      <xdr:row>0</xdr:row>
      <xdr:rowOff>82550</xdr:rowOff>
    </xdr:from>
    <xdr:to>
      <xdr:col>2</xdr:col>
      <xdr:colOff>107950</xdr:colOff>
      <xdr:row>3</xdr:row>
      <xdr:rowOff>44450</xdr:rowOff>
    </xdr:to>
    <xdr:pic>
      <xdr:nvPicPr>
        <xdr:cNvPr id="1318" name="Grafik 1">
          <a:extLst>
            <a:ext uri="{FF2B5EF4-FFF2-40B4-BE49-F238E27FC236}">
              <a16:creationId xmlns:a16="http://schemas.microsoft.com/office/drawing/2014/main" id="{06D1FE62-11CA-49A9-88DA-3B0B32C48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2550"/>
          <a:ext cx="80645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57150</xdr:colOff>
      <xdr:row>0</xdr:row>
      <xdr:rowOff>41275</xdr:rowOff>
    </xdr:from>
    <xdr:to>
      <xdr:col>25</xdr:col>
      <xdr:colOff>139700</xdr:colOff>
      <xdr:row>1</xdr:row>
      <xdr:rowOff>517525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6786081-3AD1-471C-B69F-B7479CC63222}"/>
            </a:ext>
          </a:extLst>
        </xdr:cNvPr>
        <xdr:cNvSpPr txBox="1"/>
      </xdr:nvSpPr>
      <xdr:spPr>
        <a:xfrm>
          <a:off x="12087225" y="47625"/>
          <a:ext cx="76200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1x=1-fach</a:t>
          </a:r>
        </a:p>
        <a:p>
          <a:r>
            <a:rPr lang="de-CH" sz="1100"/>
            <a:t>3x=3-fach</a:t>
          </a:r>
        </a:p>
        <a:p>
          <a:r>
            <a:rPr lang="de-CH" sz="1100"/>
            <a:t>5x=5-fach</a:t>
          </a:r>
        </a:p>
        <a:p>
          <a:endParaRPr lang="de-CH" sz="1100"/>
        </a:p>
        <a:p>
          <a:endParaRPr lang="de-CH" sz="1100"/>
        </a:p>
      </xdr:txBody>
    </xdr:sp>
    <xdr:clientData/>
  </xdr:twoCellAnchor>
  <xdr:twoCellAnchor>
    <xdr:from>
      <xdr:col>30</xdr:col>
      <xdr:colOff>69850</xdr:colOff>
      <xdr:row>1</xdr:row>
      <xdr:rowOff>38100</xdr:rowOff>
    </xdr:from>
    <xdr:to>
      <xdr:col>36</xdr:col>
      <xdr:colOff>234950</xdr:colOff>
      <xdr:row>1</xdr:row>
      <xdr:rowOff>641350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857BE696-7C2D-44C2-8DFE-78FF6823BB70}"/>
            </a:ext>
          </a:extLst>
        </xdr:cNvPr>
        <xdr:cNvSpPr txBox="1"/>
      </xdr:nvSpPr>
      <xdr:spPr>
        <a:xfrm>
          <a:off x="9658350" y="228600"/>
          <a:ext cx="2146300" cy="60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Formel ändern U10-U21!</a:t>
          </a:r>
          <a:endParaRPr lang="de-CH" sz="1000">
            <a:effectLst/>
          </a:endParaRPr>
        </a:p>
        <a:p>
          <a:r>
            <a:rPr lang="de-CH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J87=Jahrgang um 1 erhöhen!</a:t>
          </a:r>
          <a:endParaRPr lang="de-CH" sz="1000">
            <a:effectLst/>
          </a:endParaRPr>
        </a:p>
        <a:p>
          <a:r>
            <a:rPr lang="de-CH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D=Datenüberprüfung max. U10</a:t>
          </a:r>
          <a:endParaRPr lang="de-CH" sz="1000">
            <a:effectLst/>
          </a:endParaRPr>
        </a:p>
        <a:p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workbookViewId="0">
      <selection activeCell="F42" sqref="F42"/>
    </sheetView>
  </sheetViews>
  <sheetFormatPr baseColWidth="10" defaultColWidth="11.54296875" defaultRowHeight="12.5"/>
  <cols>
    <col min="1" max="1" width="2.54296875" style="2" customWidth="1"/>
    <col min="2" max="3" width="11.54296875" style="2" customWidth="1"/>
    <col min="4" max="4" width="3.26953125" style="2" customWidth="1"/>
    <col min="5" max="5" width="12.1796875" style="2" customWidth="1"/>
    <col min="6" max="6" width="29.26953125" style="2" bestFit="1" customWidth="1"/>
    <col min="7" max="16384" width="11.54296875" style="2"/>
  </cols>
  <sheetData>
    <row r="1" spans="2:7">
      <c r="G1" s="10"/>
    </row>
    <row r="2" spans="2:7">
      <c r="B2" s="41"/>
    </row>
    <row r="3" spans="2:7" ht="18">
      <c r="B3" s="41"/>
      <c r="E3" s="1" t="s">
        <v>124</v>
      </c>
    </row>
    <row r="5" spans="2:7" ht="13">
      <c r="B5" s="2" t="s">
        <v>0</v>
      </c>
    </row>
    <row r="7" spans="2:7" ht="15" customHeight="1">
      <c r="B7" s="3" t="s">
        <v>1</v>
      </c>
      <c r="C7" s="52"/>
      <c r="D7" s="85"/>
      <c r="E7" s="86" t="s">
        <v>33</v>
      </c>
      <c r="F7" s="87" t="s">
        <v>95</v>
      </c>
    </row>
    <row r="9" spans="2:7" ht="13">
      <c r="B9" s="3" t="s">
        <v>59</v>
      </c>
      <c r="D9" s="116" t="s">
        <v>123</v>
      </c>
    </row>
    <row r="10" spans="2:7" ht="13.5" thickBot="1">
      <c r="D10" s="46"/>
    </row>
    <row r="11" spans="2:7" ht="13.5" thickBot="1">
      <c r="B11" s="3" t="s">
        <v>2</v>
      </c>
      <c r="C11" s="52"/>
      <c r="D11" s="53"/>
      <c r="E11" s="54"/>
      <c r="F11" s="55"/>
    </row>
    <row r="13" spans="2:7">
      <c r="B13" s="3" t="s">
        <v>3</v>
      </c>
      <c r="E13" s="5" t="s">
        <v>4</v>
      </c>
      <c r="F13" s="6"/>
    </row>
    <row r="14" spans="2:7">
      <c r="E14" s="5" t="s">
        <v>5</v>
      </c>
      <c r="F14" s="7"/>
    </row>
    <row r="15" spans="2:7" ht="13" thickBot="1"/>
    <row r="16" spans="2:7" ht="13.5" thickBot="1">
      <c r="B16" s="2" t="s">
        <v>23</v>
      </c>
      <c r="E16" s="8">
        <f>Abrechnung_G300m!H85</f>
        <v>0</v>
      </c>
      <c r="F16" s="31">
        <f>Abrechnung_G300m!T85</f>
        <v>0</v>
      </c>
    </row>
    <row r="17" spans="2:6" ht="13.5" thickBot="1">
      <c r="B17" s="2" t="s">
        <v>49</v>
      </c>
      <c r="E17" s="115">
        <f>Abrechnung_G300m!H86</f>
        <v>0</v>
      </c>
      <c r="F17" s="32">
        <f>Abrechnung_G300m!T86</f>
        <v>0</v>
      </c>
    </row>
    <row r="18" spans="2:6" ht="13">
      <c r="B18" s="2" t="s">
        <v>47</v>
      </c>
      <c r="E18" s="43">
        <f>SUM(E16:E17)</f>
        <v>0</v>
      </c>
      <c r="F18" s="32"/>
    </row>
    <row r="19" spans="2:6" ht="13" thickBot="1"/>
    <row r="20" spans="2:6" ht="13.5" thickBot="1">
      <c r="B20" s="3" t="s">
        <v>6</v>
      </c>
      <c r="E20" s="8">
        <f>Abrechnung_G300m!U85</f>
        <v>0</v>
      </c>
      <c r="F20" s="46" t="s">
        <v>111</v>
      </c>
    </row>
    <row r="21" spans="2:6" ht="13.5" thickBot="1">
      <c r="B21" s="2" t="s">
        <v>7</v>
      </c>
      <c r="E21" s="8">
        <f>Abrechnung_G300m!U86</f>
        <v>0</v>
      </c>
      <c r="F21" s="46" t="s">
        <v>112</v>
      </c>
    </row>
    <row r="22" spans="2:6" ht="13.5" thickBot="1">
      <c r="E22" s="8">
        <f>Abrechnung_G300m!U87</f>
        <v>0</v>
      </c>
      <c r="F22" s="46" t="s">
        <v>113</v>
      </c>
    </row>
    <row r="23" spans="2:6" ht="13">
      <c r="B23" s="2" t="s">
        <v>58</v>
      </c>
      <c r="E23" s="43">
        <f>SUM(E20:E22)</f>
        <v>0</v>
      </c>
      <c r="F23" s="4"/>
    </row>
    <row r="24" spans="2:6" ht="13.5" thickBot="1">
      <c r="E24" s="30"/>
      <c r="F24" s="4"/>
    </row>
    <row r="25" spans="2:6" ht="14" thickTop="1" thickBot="1">
      <c r="B25" s="3" t="s">
        <v>46</v>
      </c>
      <c r="E25" s="30" t="s">
        <v>50</v>
      </c>
      <c r="F25" s="33">
        <f>Abrechnung_G300m!T88</f>
        <v>0</v>
      </c>
    </row>
    <row r="26" spans="2:6" ht="13" thickTop="1"/>
    <row r="27" spans="2:6">
      <c r="B27" s="52" t="s">
        <v>71</v>
      </c>
    </row>
    <row r="28" spans="2:6">
      <c r="B28" s="52" t="s">
        <v>122</v>
      </c>
    </row>
    <row r="30" spans="2:6" ht="13">
      <c r="B30" s="2" t="s">
        <v>8</v>
      </c>
    </row>
    <row r="31" spans="2:6">
      <c r="B31" s="2" t="s">
        <v>51</v>
      </c>
    </row>
    <row r="33" spans="1:7">
      <c r="B33" s="2" t="s">
        <v>69</v>
      </c>
    </row>
    <row r="35" spans="1:7" ht="13">
      <c r="B35" s="2" t="s">
        <v>54</v>
      </c>
    </row>
    <row r="36" spans="1:7">
      <c r="B36" s="2" t="s">
        <v>9</v>
      </c>
    </row>
    <row r="38" spans="1:7">
      <c r="B38" s="2" t="s">
        <v>53</v>
      </c>
    </row>
    <row r="39" spans="1:7" ht="13">
      <c r="B39" s="2" t="s">
        <v>52</v>
      </c>
    </row>
    <row r="40" spans="1:7">
      <c r="B40" s="2" t="s">
        <v>70</v>
      </c>
    </row>
    <row r="42" spans="1:7">
      <c r="B42" s="2" t="s">
        <v>48</v>
      </c>
    </row>
    <row r="45" spans="1:7">
      <c r="F45" s="2" t="s">
        <v>10</v>
      </c>
    </row>
    <row r="46" spans="1:7">
      <c r="F46" s="37" t="s">
        <v>11</v>
      </c>
    </row>
    <row r="47" spans="1:7">
      <c r="A47" s="9"/>
      <c r="B47" s="9"/>
      <c r="C47" s="9"/>
      <c r="D47" s="9"/>
      <c r="E47" s="9"/>
      <c r="F47" s="9"/>
      <c r="G47" s="9"/>
    </row>
    <row r="48" spans="1:7">
      <c r="B48" s="10" t="s">
        <v>11</v>
      </c>
      <c r="C48" s="10"/>
      <c r="D48" s="10"/>
      <c r="E48" s="10" t="s">
        <v>12</v>
      </c>
      <c r="F48" s="34" t="s">
        <v>13</v>
      </c>
    </row>
    <row r="49" spans="2:6">
      <c r="B49" s="35" t="s">
        <v>14</v>
      </c>
      <c r="C49" s="10"/>
      <c r="D49" s="10"/>
      <c r="E49" s="10"/>
      <c r="F49" s="36" t="s">
        <v>15</v>
      </c>
    </row>
  </sheetData>
  <sheetProtection algorithmName="SHA-512" hashValue="XraGeUvBCVyRJZivMZQIk6cJR6YF1w8mWTbXtENhAyYozT+1vTHeUMklsfaRb5zZYsMM5v7tXiWXDG+KSmIMhQ==" saltValue="1koOMZSwvLrRtRcD3V6WgQ==" spinCount="100000" sheet="1" objects="1" scenarios="1"/>
  <phoneticPr fontId="0" type="noConversion"/>
  <pageMargins left="0.70866141732283472" right="0.70866141732283472" top="0.78740157480314965" bottom="0.78740157480314965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40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RowHeight="14.5"/>
  <cols>
    <col min="1" max="1" width="2.7265625" bestFit="1" customWidth="1"/>
    <col min="2" max="2" width="12.7265625" customWidth="1"/>
    <col min="3" max="3" width="10.7265625" customWidth="1"/>
    <col min="4" max="4" width="7.7265625" customWidth="1"/>
    <col min="5" max="5" width="5.7265625" customWidth="1"/>
    <col min="6" max="6" width="5.7265625" hidden="1" customWidth="1"/>
    <col min="7" max="7" width="9.453125" customWidth="1"/>
    <col min="8" max="8" width="7.453125" customWidth="1"/>
    <col min="9" max="9" width="7.7265625" hidden="1" customWidth="1"/>
    <col min="10" max="10" width="5.26953125" customWidth="1"/>
    <col min="11" max="11" width="4.81640625" hidden="1" customWidth="1"/>
    <col min="12" max="12" width="4.26953125" bestFit="1" customWidth="1"/>
    <col min="13" max="13" width="4.26953125" hidden="1" customWidth="1"/>
    <col min="14" max="14" width="4.26953125" bestFit="1" customWidth="1"/>
    <col min="15" max="15" width="4.26953125" hidden="1" customWidth="1"/>
    <col min="16" max="16" width="4.26953125" bestFit="1" customWidth="1"/>
    <col min="17" max="17" width="4.1796875" hidden="1" customWidth="1"/>
    <col min="18" max="18" width="4.26953125" bestFit="1" customWidth="1"/>
    <col min="19" max="19" width="4" hidden="1" customWidth="1"/>
    <col min="20" max="20" width="7.7265625" customWidth="1"/>
    <col min="21" max="21" width="7.26953125" bestFit="1" customWidth="1"/>
    <col min="22" max="22" width="4" customWidth="1"/>
    <col min="23" max="26" width="4" bestFit="1" customWidth="1"/>
    <col min="27" max="27" width="3.453125" customWidth="1"/>
    <col min="28" max="28" width="4.26953125" customWidth="1"/>
    <col min="29" max="29" width="10.90625" hidden="1" customWidth="1"/>
    <col min="30" max="37" width="4.7265625" hidden="1" customWidth="1"/>
    <col min="38" max="38" width="10.90625" hidden="1" customWidth="1"/>
  </cols>
  <sheetData>
    <row r="1" spans="1:37" ht="15" thickBot="1">
      <c r="B1" s="56" t="s">
        <v>16</v>
      </c>
      <c r="C1" s="57"/>
      <c r="D1" s="57"/>
      <c r="E1" s="57"/>
      <c r="F1" s="57"/>
      <c r="G1" s="57"/>
      <c r="H1" s="57"/>
      <c r="I1" s="57"/>
      <c r="J1" s="58">
        <v>12</v>
      </c>
      <c r="K1" s="58">
        <v>12</v>
      </c>
      <c r="L1" s="58">
        <v>5</v>
      </c>
      <c r="M1" s="58">
        <v>5</v>
      </c>
      <c r="N1" s="58">
        <v>5</v>
      </c>
      <c r="O1" s="58">
        <v>5</v>
      </c>
      <c r="P1" s="58">
        <v>5</v>
      </c>
      <c r="Q1" s="58">
        <v>5</v>
      </c>
      <c r="R1" s="58">
        <v>5</v>
      </c>
      <c r="S1" s="58">
        <v>5</v>
      </c>
      <c r="T1" s="57"/>
      <c r="U1" s="57"/>
      <c r="V1" s="57"/>
      <c r="W1" s="57"/>
      <c r="X1" s="57"/>
      <c r="Y1" s="57"/>
      <c r="Z1" s="57"/>
      <c r="AA1" s="57"/>
      <c r="AC1" s="99" t="s">
        <v>114</v>
      </c>
    </row>
    <row r="2" spans="1:37" ht="68.5" customHeight="1" thickBot="1">
      <c r="A2" s="11"/>
      <c r="B2" s="59" t="s">
        <v>17</v>
      </c>
      <c r="C2" s="59" t="s">
        <v>18</v>
      </c>
      <c r="D2" s="60" t="s">
        <v>19</v>
      </c>
      <c r="E2" s="60" t="s">
        <v>20</v>
      </c>
      <c r="F2" s="69" t="s">
        <v>72</v>
      </c>
      <c r="G2" s="61" t="s">
        <v>21</v>
      </c>
      <c r="H2" s="61" t="s">
        <v>22</v>
      </c>
      <c r="I2" s="69" t="s">
        <v>73</v>
      </c>
      <c r="J2" s="60" t="s">
        <v>23</v>
      </c>
      <c r="K2" s="69" t="s">
        <v>74</v>
      </c>
      <c r="L2" s="60" t="s">
        <v>24</v>
      </c>
      <c r="M2" s="69" t="s">
        <v>75</v>
      </c>
      <c r="N2" s="60" t="s">
        <v>25</v>
      </c>
      <c r="O2" s="69" t="s">
        <v>76</v>
      </c>
      <c r="P2" s="60" t="s">
        <v>26</v>
      </c>
      <c r="Q2" s="69" t="s">
        <v>77</v>
      </c>
      <c r="R2" s="60" t="s">
        <v>27</v>
      </c>
      <c r="S2" s="69" t="s">
        <v>78</v>
      </c>
      <c r="T2" s="60" t="s">
        <v>28</v>
      </c>
      <c r="U2" s="71" t="s">
        <v>79</v>
      </c>
      <c r="V2" s="67">
        <v>1</v>
      </c>
      <c r="W2" s="67">
        <v>2</v>
      </c>
      <c r="X2" s="67">
        <v>3</v>
      </c>
      <c r="Y2" s="67">
        <v>4</v>
      </c>
      <c r="Z2" s="67">
        <v>5</v>
      </c>
      <c r="AA2" s="67" t="s">
        <v>80</v>
      </c>
      <c r="AC2" s="100">
        <v>2025</v>
      </c>
      <c r="AD2" s="101"/>
      <c r="AE2" s="117" t="s">
        <v>115</v>
      </c>
      <c r="AF2" s="118"/>
      <c r="AG2" s="118"/>
      <c r="AH2" s="118"/>
      <c r="AI2" s="118"/>
      <c r="AJ2" s="118"/>
      <c r="AK2" s="119"/>
    </row>
    <row r="3" spans="1:37" ht="13.9" customHeight="1">
      <c r="A3" s="11"/>
      <c r="B3" s="62"/>
      <c r="C3" s="62"/>
      <c r="D3" s="63" t="s">
        <v>66</v>
      </c>
      <c r="E3" s="64"/>
      <c r="F3" s="66"/>
      <c r="G3" s="65"/>
      <c r="H3" s="65"/>
      <c r="I3" s="65"/>
      <c r="J3" s="66" t="s">
        <v>29</v>
      </c>
      <c r="K3" s="66"/>
      <c r="L3" s="66" t="s">
        <v>30</v>
      </c>
      <c r="M3" s="66"/>
      <c r="N3" s="66" t="s">
        <v>30</v>
      </c>
      <c r="O3" s="66"/>
      <c r="P3" s="66" t="s">
        <v>30</v>
      </c>
      <c r="Q3" s="66"/>
      <c r="R3" s="66" t="s">
        <v>30</v>
      </c>
      <c r="S3" s="66"/>
      <c r="T3" s="66" t="s">
        <v>50</v>
      </c>
      <c r="U3" s="67"/>
      <c r="V3" s="72"/>
      <c r="W3" s="72"/>
      <c r="X3" s="72"/>
      <c r="Y3" s="72"/>
      <c r="Z3" s="72"/>
      <c r="AA3" s="72"/>
      <c r="AC3" s="34"/>
      <c r="AD3" s="102"/>
      <c r="AE3" s="102"/>
      <c r="AF3" s="102"/>
      <c r="AG3" s="102"/>
      <c r="AH3" s="102"/>
      <c r="AI3" s="102"/>
      <c r="AJ3" s="102"/>
      <c r="AK3" s="102"/>
    </row>
    <row r="4" spans="1:37" ht="12" customHeight="1" thickBot="1">
      <c r="A4" s="10">
        <v>1</v>
      </c>
      <c r="B4" s="15"/>
      <c r="C4" s="15"/>
      <c r="D4" s="12"/>
      <c r="E4" s="44" t="str">
        <f>IF(ABS(D4-$AC$2)&gt;=60,IF(ABS(D4-$AC$2)&gt;=70,IF(ABS(D4-$AC$2)&gt;100," ","SV"),"V"),IF(ABS(D4-$AC$2)&gt;=46,IF(ABS(D4-$AC$2)&lt;=59,"S",""),IF(ABS(D4-$AC$2)&gt;=21,IF(ABS(D4-$AC$2)&lt;=45,"E",""),IF(ABS(D4-$AC$2)&lt;=9,"U10",IF(ABS(D4-$AC$2)&lt;=12,"U13",IF(ABS(D4-$AC$2)&lt;=14,"U15",IF(ABS(D4-$AC$2)&lt;=16,"U17",IF(ABS(D4-$AC$2)&lt;=18,"U19",IF(ABS(D4-$AC$2)&lt;=20,"U21","")))))))))</f>
        <v xml:space="preserve"> </v>
      </c>
      <c r="F4" s="68" t="str">
        <f t="shared" ref="F4:F67" si="0">E4</f>
        <v xml:space="preserve"> </v>
      </c>
      <c r="G4" s="13"/>
      <c r="H4" s="13"/>
      <c r="I4" s="13">
        <f>H4</f>
        <v>0</v>
      </c>
      <c r="J4" s="12">
        <v>0</v>
      </c>
      <c r="K4" s="18">
        <f t="shared" ref="K4:K43" si="1">IF(J4&gt;0,$K$1,0)</f>
        <v>0</v>
      </c>
      <c r="L4" s="12">
        <v>0</v>
      </c>
      <c r="M4" s="18">
        <f t="shared" ref="M4:M43" si="2">IF(L4&gt;0,$M$1,0)</f>
        <v>0</v>
      </c>
      <c r="N4" s="12">
        <v>0</v>
      </c>
      <c r="O4" s="18">
        <f t="shared" ref="O4:O43" si="3">IF(N4&gt;0,$M$1,0)</f>
        <v>0</v>
      </c>
      <c r="P4" s="12">
        <v>0</v>
      </c>
      <c r="Q4" s="18">
        <f t="shared" ref="Q4:Q43" si="4">IF(P4&gt;0,$M$1,0)</f>
        <v>0</v>
      </c>
      <c r="R4" s="12">
        <v>0</v>
      </c>
      <c r="S4" s="18">
        <f t="shared" ref="S4:S43" si="5">IF(R4&gt;0,$M$1,0)</f>
        <v>0</v>
      </c>
      <c r="T4" s="14">
        <f t="shared" ref="T4:T43" si="6">IF(J4&gt;0,$J$1)+IF(L4&gt;0,$L$1)+IF(N4&gt;0,$N$1)+IF(P4&gt;0,$P$1)+IF(R4&gt;0,$R$1)</f>
        <v>0</v>
      </c>
      <c r="U4" s="73" t="e">
        <f>LOOKUP(AA4,$AE$15:$AE$19,$AF$15:$AF$19)</f>
        <v>#N/A</v>
      </c>
      <c r="V4" s="74" t="str">
        <f t="shared" ref="V4:V43" si="7">IF($H4&lt;&gt;"",IF($J4&gt;=VLOOKUP($I4,$AC$6:$AK$11,IF($F4="V",3,IF($F4="SV",4,(IF($F4="U21",5,IF($F4="U19",6,IF($F4="U17",7,IF($F4="U15",8,IF($F4="U13",9,2)))))))),FALSE),"x",""),"")</f>
        <v/>
      </c>
      <c r="W4" s="74" t="str">
        <f t="shared" ref="W4:W43" si="8">IF($H4&lt;&gt;"",IF($L4&gt;=VLOOKUP($I4,$AC$6:$AK$11,IF($F4="V",3,IF($F4="SV",4,(IF($F4="U21",5,IF($F4="U19",6,IF($F4="U17",7,IF($F4="U15",8,IF($F4="U13",9,2)))))))),FALSE),"x",""),"")</f>
        <v/>
      </c>
      <c r="X4" s="74" t="str">
        <f t="shared" ref="X4:X43" si="9">IF($H4&lt;&gt;"",IF($N4&gt;=VLOOKUP($I4,$AC$6:$AK$11,IF($F4="V",3,IF($F4="SV",4,(IF($F4="U21",5,IF($F4="U19",6,IF($F4="U17",7,IF($F4="U15",8,IF($F4="U13",9,2)))))))),FALSE),"x",""),"")</f>
        <v/>
      </c>
      <c r="Y4" s="74" t="str">
        <f t="shared" ref="Y4:Y43" si="10">IF($H4&lt;&gt;"",IF($P4&gt;=VLOOKUP($I4,$AC$6:$AK$11,IF($F4="V",3,IF($F4="SV",4,(IF($F4="U21",5,IF($F4="U19",6,IF($F4="U17",7,IF($F4="U15",8,IF($F4="U13",9,2)))))))),FALSE),"x",""),"")</f>
        <v/>
      </c>
      <c r="Z4" s="74" t="str">
        <f t="shared" ref="Z4:Z43" si="11">IF($H4&lt;&gt;"",IF($R4&gt;=VLOOKUP($I4,$AC$6:$AK$11,IF($F4="V",3,IF($F4="SV",4,(IF($F4="U21",5,IF($F4="U19",6,IF($F4="U17",7,IF($F4="U15",8,IF($F4="U13",9,2)))))))),FALSE),"x",""),"")</f>
        <v/>
      </c>
      <c r="AA4" s="74">
        <f t="shared" ref="AA4:AA28" si="12">COUNTIF(V4:Z4,"x")</f>
        <v>0</v>
      </c>
      <c r="AC4" s="103"/>
      <c r="AD4" s="49"/>
      <c r="AE4" s="49"/>
      <c r="AF4" s="49"/>
    </row>
    <row r="5" spans="1:37" ht="12" customHeight="1">
      <c r="A5" s="10">
        <v>2</v>
      </c>
      <c r="B5" s="15"/>
      <c r="C5" s="15"/>
      <c r="D5" s="12"/>
      <c r="E5" s="44" t="str">
        <f t="shared" ref="E5:E68" si="13">IF(ABS(D5-$AC$2)&gt;=60,IF(ABS(D5-$AC$2)&gt;=70,IF(ABS(D5-$AC$2)&gt;100," ","SV"),"V"),IF(ABS(D5-$AC$2)&gt;=46,IF(ABS(D5-$AC$2)&lt;=59,"S",""),IF(ABS(D5-$AC$2)&gt;=21,IF(ABS(D5-$AC$2)&lt;=45,"E",""),IF(ABS(D5-$AC$2)&lt;=9,"U10",IF(ABS(D5-$AC$2)&lt;=12,"U13",IF(ABS(D5-$AC$2)&lt;=14,"U15",IF(ABS(D5-$AC$2)&lt;=16,"U17",IF(ABS(D5-$AC$2)&lt;=18,"U19",IF(ABS(D5-$AC$2)&lt;=20,"U21","")))))))))</f>
        <v xml:space="preserve"> </v>
      </c>
      <c r="F5" s="68" t="str">
        <f t="shared" si="0"/>
        <v xml:space="preserve"> </v>
      </c>
      <c r="G5" s="13"/>
      <c r="H5" s="13"/>
      <c r="I5" s="13">
        <f>H5</f>
        <v>0</v>
      </c>
      <c r="J5" s="12">
        <v>0</v>
      </c>
      <c r="K5" s="18">
        <f t="shared" si="1"/>
        <v>0</v>
      </c>
      <c r="L5" s="12">
        <v>0</v>
      </c>
      <c r="M5" s="18">
        <f t="shared" si="2"/>
        <v>0</v>
      </c>
      <c r="N5" s="12">
        <v>0</v>
      </c>
      <c r="O5" s="18">
        <f t="shared" si="3"/>
        <v>0</v>
      </c>
      <c r="P5" s="12">
        <v>0</v>
      </c>
      <c r="Q5" s="18">
        <f t="shared" si="4"/>
        <v>0</v>
      </c>
      <c r="R5" s="12">
        <v>0</v>
      </c>
      <c r="S5" s="18">
        <f t="shared" si="5"/>
        <v>0</v>
      </c>
      <c r="T5" s="14">
        <f t="shared" si="6"/>
        <v>0</v>
      </c>
      <c r="U5" s="73" t="e">
        <f t="shared" ref="U5:U43" si="14">LOOKUP(AA5,$AE$15:$AE$19,$AF$15:$AF$19)</f>
        <v>#N/A</v>
      </c>
      <c r="V5" s="74" t="str">
        <f t="shared" si="7"/>
        <v/>
      </c>
      <c r="W5" s="74" t="str">
        <f t="shared" si="8"/>
        <v/>
      </c>
      <c r="X5" s="74" t="str">
        <f t="shared" si="9"/>
        <v/>
      </c>
      <c r="Y5" s="74" t="str">
        <f t="shared" si="10"/>
        <v/>
      </c>
      <c r="Z5" s="74" t="str">
        <f t="shared" si="11"/>
        <v/>
      </c>
      <c r="AA5" s="74">
        <f t="shared" si="12"/>
        <v>0</v>
      </c>
      <c r="AC5" s="104"/>
      <c r="AD5" s="105" t="s">
        <v>116</v>
      </c>
      <c r="AE5" s="105" t="s">
        <v>31</v>
      </c>
      <c r="AF5" s="105" t="s">
        <v>32</v>
      </c>
      <c r="AG5" s="105" t="s">
        <v>65</v>
      </c>
      <c r="AH5" s="105" t="s">
        <v>64</v>
      </c>
      <c r="AI5" s="105" t="s">
        <v>63</v>
      </c>
      <c r="AJ5" s="105" t="s">
        <v>62</v>
      </c>
      <c r="AK5" s="106" t="s">
        <v>61</v>
      </c>
    </row>
    <row r="6" spans="1:37" ht="12" customHeight="1">
      <c r="A6" s="10">
        <v>3</v>
      </c>
      <c r="B6" s="15"/>
      <c r="C6" s="15"/>
      <c r="D6" s="12"/>
      <c r="E6" s="44" t="str">
        <f t="shared" si="13"/>
        <v xml:space="preserve"> </v>
      </c>
      <c r="F6" s="68" t="str">
        <f t="shared" si="0"/>
        <v xml:space="preserve"> </v>
      </c>
      <c r="G6" s="13"/>
      <c r="H6" s="13"/>
      <c r="I6" s="13">
        <f>H6</f>
        <v>0</v>
      </c>
      <c r="J6" s="12">
        <v>0</v>
      </c>
      <c r="K6" s="18">
        <f t="shared" si="1"/>
        <v>0</v>
      </c>
      <c r="L6" s="12">
        <v>0</v>
      </c>
      <c r="M6" s="18">
        <f t="shared" si="2"/>
        <v>0</v>
      </c>
      <c r="N6" s="12">
        <v>0</v>
      </c>
      <c r="O6" s="18">
        <f t="shared" si="3"/>
        <v>0</v>
      </c>
      <c r="P6" s="12">
        <v>0</v>
      </c>
      <c r="Q6" s="18">
        <f t="shared" si="4"/>
        <v>0</v>
      </c>
      <c r="R6" s="12">
        <v>0</v>
      </c>
      <c r="S6" s="18">
        <f t="shared" si="5"/>
        <v>0</v>
      </c>
      <c r="T6" s="14">
        <f t="shared" si="6"/>
        <v>0</v>
      </c>
      <c r="U6" s="73" t="e">
        <f t="shared" si="14"/>
        <v>#N/A</v>
      </c>
      <c r="V6" s="74" t="str">
        <f t="shared" si="7"/>
        <v/>
      </c>
      <c r="W6" s="74" t="str">
        <f t="shared" si="8"/>
        <v/>
      </c>
      <c r="X6" s="74" t="str">
        <f t="shared" si="9"/>
        <v/>
      </c>
      <c r="Y6" s="74" t="str">
        <f t="shared" si="10"/>
        <v/>
      </c>
      <c r="Z6" s="74" t="str">
        <f t="shared" si="11"/>
        <v/>
      </c>
      <c r="AA6" s="74">
        <f t="shared" si="12"/>
        <v>0</v>
      </c>
      <c r="AC6" s="107" t="s">
        <v>121</v>
      </c>
      <c r="AD6" s="108">
        <v>91</v>
      </c>
      <c r="AE6" s="108">
        <v>89</v>
      </c>
      <c r="AF6" s="108">
        <v>88</v>
      </c>
      <c r="AG6" s="108">
        <v>89</v>
      </c>
      <c r="AH6" s="108">
        <v>89</v>
      </c>
      <c r="AI6" s="108">
        <v>88</v>
      </c>
      <c r="AJ6" s="108">
        <v>88</v>
      </c>
      <c r="AK6" s="109">
        <v>88</v>
      </c>
    </row>
    <row r="7" spans="1:37" ht="12" customHeight="1">
      <c r="A7" s="10">
        <v>4</v>
      </c>
      <c r="B7" s="15"/>
      <c r="C7" s="15"/>
      <c r="D7" s="12"/>
      <c r="E7" s="44" t="str">
        <f t="shared" si="13"/>
        <v xml:space="preserve"> </v>
      </c>
      <c r="F7" s="68" t="str">
        <f t="shared" si="0"/>
        <v xml:space="preserve"> </v>
      </c>
      <c r="G7" s="13"/>
      <c r="H7" s="13"/>
      <c r="I7" s="13">
        <f t="shared" ref="I7:I28" si="15">H7</f>
        <v>0</v>
      </c>
      <c r="J7" s="12">
        <v>0</v>
      </c>
      <c r="K7" s="18">
        <f t="shared" si="1"/>
        <v>0</v>
      </c>
      <c r="L7" s="12">
        <v>0</v>
      </c>
      <c r="M7" s="18">
        <f t="shared" si="2"/>
        <v>0</v>
      </c>
      <c r="N7" s="12">
        <v>0</v>
      </c>
      <c r="O7" s="18">
        <f t="shared" si="3"/>
        <v>0</v>
      </c>
      <c r="P7" s="12">
        <v>0</v>
      </c>
      <c r="Q7" s="18">
        <f t="shared" si="4"/>
        <v>0</v>
      </c>
      <c r="R7" s="12">
        <v>0</v>
      </c>
      <c r="S7" s="18">
        <f t="shared" si="5"/>
        <v>0</v>
      </c>
      <c r="T7" s="14">
        <f t="shared" si="6"/>
        <v>0</v>
      </c>
      <c r="U7" s="73" t="e">
        <f t="shared" si="14"/>
        <v>#N/A</v>
      </c>
      <c r="V7" s="74" t="str">
        <f t="shared" si="7"/>
        <v/>
      </c>
      <c r="W7" s="74" t="str">
        <f t="shared" si="8"/>
        <v/>
      </c>
      <c r="X7" s="74" t="str">
        <f t="shared" si="9"/>
        <v/>
      </c>
      <c r="Y7" s="74" t="str">
        <f t="shared" si="10"/>
        <v/>
      </c>
      <c r="Z7" s="74" t="str">
        <f t="shared" si="11"/>
        <v/>
      </c>
      <c r="AA7" s="74">
        <f t="shared" si="12"/>
        <v>0</v>
      </c>
      <c r="AC7" s="107" t="s">
        <v>93</v>
      </c>
      <c r="AD7" s="108">
        <v>91</v>
      </c>
      <c r="AE7" s="108">
        <v>89</v>
      </c>
      <c r="AF7" s="108">
        <v>88</v>
      </c>
      <c r="AG7" s="108">
        <v>89</v>
      </c>
      <c r="AH7" s="108">
        <v>89</v>
      </c>
      <c r="AI7" s="108">
        <v>88</v>
      </c>
      <c r="AJ7" s="108">
        <v>88</v>
      </c>
      <c r="AK7" s="109">
        <v>88</v>
      </c>
    </row>
    <row r="8" spans="1:37" ht="12" customHeight="1">
      <c r="A8" s="10">
        <v>5</v>
      </c>
      <c r="B8" s="15"/>
      <c r="C8" s="15"/>
      <c r="D8" s="12"/>
      <c r="E8" s="44" t="str">
        <f t="shared" si="13"/>
        <v xml:space="preserve"> </v>
      </c>
      <c r="F8" s="68" t="str">
        <f t="shared" si="0"/>
        <v xml:space="preserve"> </v>
      </c>
      <c r="G8" s="13"/>
      <c r="H8" s="13"/>
      <c r="I8" s="13">
        <f>H8</f>
        <v>0</v>
      </c>
      <c r="J8" s="12">
        <v>0</v>
      </c>
      <c r="K8" s="18">
        <f t="shared" si="1"/>
        <v>0</v>
      </c>
      <c r="L8" s="12">
        <v>0</v>
      </c>
      <c r="M8" s="18">
        <f t="shared" si="2"/>
        <v>0</v>
      </c>
      <c r="N8" s="12">
        <v>0</v>
      </c>
      <c r="O8" s="18">
        <f t="shared" si="3"/>
        <v>0</v>
      </c>
      <c r="P8" s="12">
        <v>0</v>
      </c>
      <c r="Q8" s="18">
        <f t="shared" si="4"/>
        <v>0</v>
      </c>
      <c r="R8" s="12">
        <v>0</v>
      </c>
      <c r="S8" s="18">
        <f t="shared" si="5"/>
        <v>0</v>
      </c>
      <c r="T8" s="14">
        <f t="shared" si="6"/>
        <v>0</v>
      </c>
      <c r="U8" s="73" t="e">
        <f t="shared" si="14"/>
        <v>#N/A</v>
      </c>
      <c r="V8" s="74" t="str">
        <f t="shared" si="7"/>
        <v/>
      </c>
      <c r="W8" s="74" t="str">
        <f t="shared" si="8"/>
        <v/>
      </c>
      <c r="X8" s="74" t="str">
        <f t="shared" si="9"/>
        <v/>
      </c>
      <c r="Y8" s="74" t="str">
        <f t="shared" si="10"/>
        <v/>
      </c>
      <c r="Z8" s="74" t="str">
        <f t="shared" si="11"/>
        <v/>
      </c>
      <c r="AA8" s="74">
        <f t="shared" si="12"/>
        <v>0</v>
      </c>
      <c r="AC8" s="107" t="s">
        <v>117</v>
      </c>
      <c r="AD8" s="108">
        <v>86</v>
      </c>
      <c r="AE8" s="108">
        <v>84</v>
      </c>
      <c r="AF8" s="108">
        <v>83</v>
      </c>
      <c r="AG8" s="108">
        <v>84</v>
      </c>
      <c r="AH8" s="108">
        <v>84</v>
      </c>
      <c r="AI8" s="108">
        <v>83</v>
      </c>
      <c r="AJ8" s="108">
        <v>83</v>
      </c>
      <c r="AK8" s="109">
        <v>83</v>
      </c>
    </row>
    <row r="9" spans="1:37" ht="12" customHeight="1">
      <c r="A9" s="10">
        <v>6</v>
      </c>
      <c r="B9" s="15"/>
      <c r="C9" s="15"/>
      <c r="D9" s="12"/>
      <c r="E9" s="44" t="str">
        <f t="shared" si="13"/>
        <v xml:space="preserve"> </v>
      </c>
      <c r="F9" s="68" t="str">
        <f t="shared" si="0"/>
        <v xml:space="preserve"> </v>
      </c>
      <c r="G9" s="13"/>
      <c r="H9" s="13"/>
      <c r="I9" s="13">
        <f>H9</f>
        <v>0</v>
      </c>
      <c r="J9" s="12">
        <v>0</v>
      </c>
      <c r="K9" s="18">
        <f t="shared" si="1"/>
        <v>0</v>
      </c>
      <c r="L9" s="12">
        <v>0</v>
      </c>
      <c r="M9" s="18">
        <f t="shared" si="2"/>
        <v>0</v>
      </c>
      <c r="N9" s="12">
        <v>0</v>
      </c>
      <c r="O9" s="18">
        <f t="shared" si="3"/>
        <v>0</v>
      </c>
      <c r="P9" s="12">
        <v>0</v>
      </c>
      <c r="Q9" s="18">
        <f t="shared" si="4"/>
        <v>0</v>
      </c>
      <c r="R9" s="12">
        <v>0</v>
      </c>
      <c r="S9" s="18">
        <f t="shared" si="5"/>
        <v>0</v>
      </c>
      <c r="T9" s="14">
        <f t="shared" si="6"/>
        <v>0</v>
      </c>
      <c r="U9" s="73" t="e">
        <f t="shared" si="14"/>
        <v>#N/A</v>
      </c>
      <c r="V9" s="74" t="str">
        <f t="shared" si="7"/>
        <v/>
      </c>
      <c r="W9" s="74" t="str">
        <f t="shared" si="8"/>
        <v/>
      </c>
      <c r="X9" s="74" t="str">
        <f t="shared" si="9"/>
        <v/>
      </c>
      <c r="Y9" s="74" t="str">
        <f t="shared" si="10"/>
        <v/>
      </c>
      <c r="Z9" s="74" t="str">
        <f t="shared" si="11"/>
        <v/>
      </c>
      <c r="AA9" s="74">
        <f t="shared" si="12"/>
        <v>0</v>
      </c>
      <c r="AC9" s="107" t="s">
        <v>118</v>
      </c>
      <c r="AD9" s="108">
        <v>84</v>
      </c>
      <c r="AE9" s="108">
        <v>82</v>
      </c>
      <c r="AF9" s="108">
        <v>81</v>
      </c>
      <c r="AG9" s="108">
        <v>82</v>
      </c>
      <c r="AH9" s="108">
        <v>82</v>
      </c>
      <c r="AI9" s="108">
        <v>81</v>
      </c>
      <c r="AJ9" s="108">
        <v>81</v>
      </c>
      <c r="AK9" s="109">
        <v>81</v>
      </c>
    </row>
    <row r="10" spans="1:37" ht="12" customHeight="1">
      <c r="A10" s="10">
        <v>7</v>
      </c>
      <c r="B10" s="15"/>
      <c r="C10" s="15"/>
      <c r="D10" s="12"/>
      <c r="E10" s="44" t="str">
        <f t="shared" si="13"/>
        <v xml:space="preserve"> </v>
      </c>
      <c r="F10" s="68" t="str">
        <f t="shared" si="0"/>
        <v xml:space="preserve"> </v>
      </c>
      <c r="G10" s="13"/>
      <c r="H10" s="13"/>
      <c r="I10" s="13">
        <f>H10</f>
        <v>0</v>
      </c>
      <c r="J10" s="12">
        <v>0</v>
      </c>
      <c r="K10" s="18">
        <f t="shared" si="1"/>
        <v>0</v>
      </c>
      <c r="L10" s="12">
        <v>0</v>
      </c>
      <c r="M10" s="18">
        <f t="shared" si="2"/>
        <v>0</v>
      </c>
      <c r="N10" s="12">
        <v>0</v>
      </c>
      <c r="O10" s="18">
        <f t="shared" si="3"/>
        <v>0</v>
      </c>
      <c r="P10" s="12">
        <v>0</v>
      </c>
      <c r="Q10" s="18">
        <f t="shared" si="4"/>
        <v>0</v>
      </c>
      <c r="R10" s="12">
        <v>0</v>
      </c>
      <c r="S10" s="18">
        <f t="shared" si="5"/>
        <v>0</v>
      </c>
      <c r="T10" s="14">
        <f t="shared" si="6"/>
        <v>0</v>
      </c>
      <c r="U10" s="73" t="e">
        <f t="shared" si="14"/>
        <v>#N/A</v>
      </c>
      <c r="V10" s="74" t="str">
        <f t="shared" si="7"/>
        <v/>
      </c>
      <c r="W10" s="74" t="str">
        <f t="shared" si="8"/>
        <v/>
      </c>
      <c r="X10" s="74" t="str">
        <f t="shared" si="9"/>
        <v/>
      </c>
      <c r="Y10" s="74" t="str">
        <f t="shared" si="10"/>
        <v/>
      </c>
      <c r="Z10" s="74" t="str">
        <f t="shared" si="11"/>
        <v/>
      </c>
      <c r="AA10" s="74">
        <f t="shared" si="12"/>
        <v>0</v>
      </c>
      <c r="AC10" s="107" t="s">
        <v>94</v>
      </c>
      <c r="AD10" s="108">
        <v>86</v>
      </c>
      <c r="AE10" s="108">
        <v>84</v>
      </c>
      <c r="AF10" s="108">
        <v>83</v>
      </c>
      <c r="AG10" s="108">
        <v>84</v>
      </c>
      <c r="AH10" s="108">
        <v>84</v>
      </c>
      <c r="AI10" s="108">
        <v>83</v>
      </c>
      <c r="AJ10" s="108">
        <v>83</v>
      </c>
      <c r="AK10" s="109">
        <v>83</v>
      </c>
    </row>
    <row r="11" spans="1:37" ht="12" customHeight="1" thickBot="1">
      <c r="A11" s="10">
        <v>8</v>
      </c>
      <c r="B11" s="15"/>
      <c r="C11" s="15"/>
      <c r="D11" s="12"/>
      <c r="E11" s="44" t="str">
        <f t="shared" si="13"/>
        <v xml:space="preserve"> </v>
      </c>
      <c r="F11" s="68" t="str">
        <f t="shared" si="0"/>
        <v xml:space="preserve"> </v>
      </c>
      <c r="G11" s="13"/>
      <c r="H11" s="13"/>
      <c r="I11" s="13">
        <f t="shared" si="15"/>
        <v>0</v>
      </c>
      <c r="J11" s="12">
        <v>0</v>
      </c>
      <c r="K11" s="18">
        <f t="shared" si="1"/>
        <v>0</v>
      </c>
      <c r="L11" s="12">
        <v>0</v>
      </c>
      <c r="M11" s="18">
        <f t="shared" si="2"/>
        <v>0</v>
      </c>
      <c r="N11" s="12">
        <v>0</v>
      </c>
      <c r="O11" s="18">
        <f t="shared" si="3"/>
        <v>0</v>
      </c>
      <c r="P11" s="12">
        <v>0</v>
      </c>
      <c r="Q11" s="18">
        <f t="shared" si="4"/>
        <v>0</v>
      </c>
      <c r="R11" s="12">
        <v>0</v>
      </c>
      <c r="S11" s="18">
        <f t="shared" si="5"/>
        <v>0</v>
      </c>
      <c r="T11" s="14">
        <f t="shared" si="6"/>
        <v>0</v>
      </c>
      <c r="U11" s="73" t="e">
        <f t="shared" si="14"/>
        <v>#N/A</v>
      </c>
      <c r="V11" s="74" t="str">
        <f t="shared" si="7"/>
        <v/>
      </c>
      <c r="W11" s="74" t="str">
        <f t="shared" si="8"/>
        <v/>
      </c>
      <c r="X11" s="74" t="str">
        <f t="shared" si="9"/>
        <v/>
      </c>
      <c r="Y11" s="74" t="str">
        <f t="shared" si="10"/>
        <v/>
      </c>
      <c r="Z11" s="74" t="str">
        <f t="shared" si="11"/>
        <v/>
      </c>
      <c r="AA11" s="74">
        <f t="shared" si="12"/>
        <v>0</v>
      </c>
      <c r="AC11" s="110" t="s">
        <v>119</v>
      </c>
      <c r="AD11" s="111">
        <v>84</v>
      </c>
      <c r="AE11" s="111">
        <v>82</v>
      </c>
      <c r="AF11" s="111">
        <v>81</v>
      </c>
      <c r="AG11" s="111">
        <v>82</v>
      </c>
      <c r="AH11" s="111">
        <v>82</v>
      </c>
      <c r="AI11" s="111">
        <v>81</v>
      </c>
      <c r="AJ11" s="111">
        <v>81</v>
      </c>
      <c r="AK11" s="112">
        <v>81</v>
      </c>
    </row>
    <row r="12" spans="1:37" ht="12" customHeight="1">
      <c r="A12" s="10">
        <v>9</v>
      </c>
      <c r="B12" s="15"/>
      <c r="C12" s="15"/>
      <c r="D12" s="12"/>
      <c r="E12" s="44" t="str">
        <f t="shared" si="13"/>
        <v xml:space="preserve"> </v>
      </c>
      <c r="F12" s="68" t="str">
        <f t="shared" si="0"/>
        <v xml:space="preserve"> </v>
      </c>
      <c r="G12" s="13"/>
      <c r="H12" s="13"/>
      <c r="I12" s="13">
        <f t="shared" si="15"/>
        <v>0</v>
      </c>
      <c r="J12" s="12">
        <v>0</v>
      </c>
      <c r="K12" s="18">
        <f t="shared" si="1"/>
        <v>0</v>
      </c>
      <c r="L12" s="12">
        <v>0</v>
      </c>
      <c r="M12" s="18">
        <f t="shared" si="2"/>
        <v>0</v>
      </c>
      <c r="N12" s="12">
        <v>0</v>
      </c>
      <c r="O12" s="18">
        <f t="shared" si="3"/>
        <v>0</v>
      </c>
      <c r="P12" s="12">
        <v>0</v>
      </c>
      <c r="Q12" s="18">
        <f t="shared" si="4"/>
        <v>0</v>
      </c>
      <c r="R12" s="12">
        <v>0</v>
      </c>
      <c r="S12" s="18">
        <f t="shared" si="5"/>
        <v>0</v>
      </c>
      <c r="T12" s="14">
        <f t="shared" si="6"/>
        <v>0</v>
      </c>
      <c r="U12" s="73" t="e">
        <f t="shared" si="14"/>
        <v>#N/A</v>
      </c>
      <c r="V12" s="74" t="str">
        <f t="shared" si="7"/>
        <v/>
      </c>
      <c r="W12" s="74" t="str">
        <f t="shared" si="8"/>
        <v/>
      </c>
      <c r="X12" s="74" t="str">
        <f t="shared" si="9"/>
        <v/>
      </c>
      <c r="Y12" s="74" t="str">
        <f t="shared" si="10"/>
        <v/>
      </c>
      <c r="Z12" s="74" t="str">
        <f t="shared" si="11"/>
        <v/>
      </c>
      <c r="AA12" s="74">
        <f t="shared" si="12"/>
        <v>0</v>
      </c>
      <c r="AC12" s="49"/>
      <c r="AD12" s="10"/>
      <c r="AE12" s="113"/>
      <c r="AF12" s="114"/>
    </row>
    <row r="13" spans="1:37" ht="12" customHeight="1">
      <c r="A13" s="10">
        <v>10</v>
      </c>
      <c r="B13" s="15"/>
      <c r="C13" s="15"/>
      <c r="D13" s="12"/>
      <c r="E13" s="44" t="str">
        <f t="shared" si="13"/>
        <v xml:space="preserve"> </v>
      </c>
      <c r="F13" s="68" t="str">
        <f t="shared" si="0"/>
        <v xml:space="preserve"> </v>
      </c>
      <c r="G13" s="13"/>
      <c r="H13" s="13"/>
      <c r="I13" s="13">
        <f t="shared" si="15"/>
        <v>0</v>
      </c>
      <c r="J13" s="12">
        <v>0</v>
      </c>
      <c r="K13" s="18">
        <f t="shared" si="1"/>
        <v>0</v>
      </c>
      <c r="L13" s="12">
        <v>0</v>
      </c>
      <c r="M13" s="18">
        <f t="shared" si="2"/>
        <v>0</v>
      </c>
      <c r="N13" s="12">
        <v>0</v>
      </c>
      <c r="O13" s="18">
        <f t="shared" si="3"/>
        <v>0</v>
      </c>
      <c r="P13" s="12">
        <v>0</v>
      </c>
      <c r="Q13" s="18">
        <f t="shared" si="4"/>
        <v>0</v>
      </c>
      <c r="R13" s="12">
        <v>0</v>
      </c>
      <c r="S13" s="18">
        <f t="shared" si="5"/>
        <v>0</v>
      </c>
      <c r="T13" s="14">
        <f t="shared" si="6"/>
        <v>0</v>
      </c>
      <c r="U13" s="73" t="e">
        <f t="shared" si="14"/>
        <v>#N/A</v>
      </c>
      <c r="V13" s="74" t="str">
        <f t="shared" si="7"/>
        <v/>
      </c>
      <c r="W13" s="74" t="str">
        <f t="shared" si="8"/>
        <v/>
      </c>
      <c r="X13" s="74" t="str">
        <f t="shared" si="9"/>
        <v/>
      </c>
      <c r="Y13" s="74" t="str">
        <f t="shared" si="10"/>
        <v/>
      </c>
      <c r="Z13" s="74" t="str">
        <f t="shared" si="11"/>
        <v/>
      </c>
      <c r="AA13" s="74">
        <f t="shared" si="12"/>
        <v>0</v>
      </c>
      <c r="AC13" s="49"/>
      <c r="AD13" s="10"/>
      <c r="AE13" s="113"/>
      <c r="AF13" s="114"/>
    </row>
    <row r="14" spans="1:37" ht="12" customHeight="1">
      <c r="A14" s="10">
        <v>11</v>
      </c>
      <c r="B14" s="15"/>
      <c r="C14" s="15"/>
      <c r="D14" s="12"/>
      <c r="E14" s="44" t="str">
        <f t="shared" si="13"/>
        <v xml:space="preserve"> </v>
      </c>
      <c r="F14" s="68" t="str">
        <f t="shared" si="0"/>
        <v xml:space="preserve"> </v>
      </c>
      <c r="G14" s="13"/>
      <c r="H14" s="13"/>
      <c r="I14" s="13">
        <f t="shared" si="15"/>
        <v>0</v>
      </c>
      <c r="J14" s="12">
        <v>0</v>
      </c>
      <c r="K14" s="18">
        <f t="shared" si="1"/>
        <v>0</v>
      </c>
      <c r="L14" s="12">
        <v>0</v>
      </c>
      <c r="M14" s="18">
        <f t="shared" si="2"/>
        <v>0</v>
      </c>
      <c r="N14" s="12">
        <v>0</v>
      </c>
      <c r="O14" s="18">
        <f t="shared" si="3"/>
        <v>0</v>
      </c>
      <c r="P14" s="12">
        <v>0</v>
      </c>
      <c r="Q14" s="18">
        <f t="shared" si="4"/>
        <v>0</v>
      </c>
      <c r="R14" s="12">
        <v>0</v>
      </c>
      <c r="S14" s="18">
        <f t="shared" si="5"/>
        <v>0</v>
      </c>
      <c r="T14" s="14">
        <f t="shared" si="6"/>
        <v>0</v>
      </c>
      <c r="U14" s="73" t="e">
        <f t="shared" si="14"/>
        <v>#N/A</v>
      </c>
      <c r="V14" s="74" t="str">
        <f t="shared" si="7"/>
        <v/>
      </c>
      <c r="W14" s="74" t="str">
        <f t="shared" si="8"/>
        <v/>
      </c>
      <c r="X14" s="74" t="str">
        <f t="shared" si="9"/>
        <v/>
      </c>
      <c r="Y14" s="74" t="str">
        <f t="shared" si="10"/>
        <v/>
      </c>
      <c r="Z14" s="74" t="str">
        <f t="shared" si="11"/>
        <v/>
      </c>
      <c r="AA14" s="74">
        <f t="shared" si="12"/>
        <v>0</v>
      </c>
      <c r="AC14" s="10"/>
      <c r="AD14" s="120" t="s">
        <v>120</v>
      </c>
      <c r="AE14" s="121"/>
      <c r="AF14" s="121"/>
      <c r="AG14" s="121"/>
    </row>
    <row r="15" spans="1:37" ht="12" customHeight="1">
      <c r="A15" s="10">
        <v>12</v>
      </c>
      <c r="B15" s="15"/>
      <c r="C15" s="15"/>
      <c r="D15" s="12"/>
      <c r="E15" s="44" t="str">
        <f t="shared" si="13"/>
        <v xml:space="preserve"> </v>
      </c>
      <c r="F15" s="68" t="str">
        <f t="shared" si="0"/>
        <v xml:space="preserve"> </v>
      </c>
      <c r="G15" s="13"/>
      <c r="H15" s="13"/>
      <c r="I15" s="13">
        <f t="shared" si="15"/>
        <v>0</v>
      </c>
      <c r="J15" s="12">
        <v>0</v>
      </c>
      <c r="K15" s="18">
        <f t="shared" si="1"/>
        <v>0</v>
      </c>
      <c r="L15" s="12">
        <v>0</v>
      </c>
      <c r="M15" s="18">
        <f t="shared" si="2"/>
        <v>0</v>
      </c>
      <c r="N15" s="12">
        <v>0</v>
      </c>
      <c r="O15" s="18">
        <f t="shared" si="3"/>
        <v>0</v>
      </c>
      <c r="P15" s="12">
        <v>0</v>
      </c>
      <c r="Q15" s="18">
        <f t="shared" si="4"/>
        <v>0</v>
      </c>
      <c r="R15" s="12">
        <v>0</v>
      </c>
      <c r="S15" s="18">
        <f t="shared" si="5"/>
        <v>0</v>
      </c>
      <c r="T15" s="14">
        <f t="shared" si="6"/>
        <v>0</v>
      </c>
      <c r="U15" s="73" t="e">
        <f t="shared" si="14"/>
        <v>#N/A</v>
      </c>
      <c r="V15" s="74" t="str">
        <f t="shared" si="7"/>
        <v/>
      </c>
      <c r="W15" s="74" t="str">
        <f t="shared" si="8"/>
        <v/>
      </c>
      <c r="X15" s="74" t="str">
        <f t="shared" si="9"/>
        <v/>
      </c>
      <c r="Y15" s="74" t="str">
        <f t="shared" si="10"/>
        <v/>
      </c>
      <c r="Z15" s="74" t="str">
        <f t="shared" si="11"/>
        <v/>
      </c>
      <c r="AA15" s="74">
        <f t="shared" si="12"/>
        <v>0</v>
      </c>
      <c r="AB15" s="70"/>
      <c r="AC15" s="10"/>
      <c r="AD15" s="10"/>
      <c r="AE15" s="77">
        <v>1</v>
      </c>
      <c r="AF15" s="77" t="s">
        <v>57</v>
      </c>
    </row>
    <row r="16" spans="1:37" ht="12" customHeight="1">
      <c r="A16" s="10">
        <v>13</v>
      </c>
      <c r="B16" s="15"/>
      <c r="C16" s="15"/>
      <c r="D16" s="12"/>
      <c r="E16" s="44" t="str">
        <f t="shared" si="13"/>
        <v xml:space="preserve"> </v>
      </c>
      <c r="F16" s="68" t="str">
        <f t="shared" si="0"/>
        <v xml:space="preserve"> </v>
      </c>
      <c r="G16" s="13"/>
      <c r="H16" s="13"/>
      <c r="I16" s="13">
        <f t="shared" si="15"/>
        <v>0</v>
      </c>
      <c r="J16" s="12">
        <v>0</v>
      </c>
      <c r="K16" s="18">
        <f t="shared" si="1"/>
        <v>0</v>
      </c>
      <c r="L16" s="12">
        <v>0</v>
      </c>
      <c r="M16" s="18">
        <f t="shared" si="2"/>
        <v>0</v>
      </c>
      <c r="N16" s="12">
        <v>0</v>
      </c>
      <c r="O16" s="18">
        <f t="shared" si="3"/>
        <v>0</v>
      </c>
      <c r="P16" s="12">
        <v>0</v>
      </c>
      <c r="Q16" s="18">
        <f t="shared" si="4"/>
        <v>0</v>
      </c>
      <c r="R16" s="12">
        <v>0</v>
      </c>
      <c r="S16" s="18">
        <f t="shared" si="5"/>
        <v>0</v>
      </c>
      <c r="T16" s="14">
        <f t="shared" si="6"/>
        <v>0</v>
      </c>
      <c r="U16" s="73" t="e">
        <f t="shared" si="14"/>
        <v>#N/A</v>
      </c>
      <c r="V16" s="74" t="str">
        <f t="shared" si="7"/>
        <v/>
      </c>
      <c r="W16" s="74" t="str">
        <f t="shared" si="8"/>
        <v/>
      </c>
      <c r="X16" s="74" t="str">
        <f t="shared" si="9"/>
        <v/>
      </c>
      <c r="Y16" s="74" t="str">
        <f t="shared" si="10"/>
        <v/>
      </c>
      <c r="Z16" s="74" t="str">
        <f t="shared" si="11"/>
        <v/>
      </c>
      <c r="AA16" s="74">
        <f t="shared" si="12"/>
        <v>0</v>
      </c>
      <c r="AB16" s="70"/>
      <c r="AC16" s="10"/>
      <c r="AD16" s="10"/>
      <c r="AE16" s="77">
        <v>2</v>
      </c>
      <c r="AF16" s="77" t="s">
        <v>57</v>
      </c>
    </row>
    <row r="17" spans="1:32" ht="12" customHeight="1">
      <c r="A17" s="10">
        <v>14</v>
      </c>
      <c r="B17" s="15"/>
      <c r="C17" s="15"/>
      <c r="D17" s="12"/>
      <c r="E17" s="44" t="str">
        <f t="shared" si="13"/>
        <v xml:space="preserve"> </v>
      </c>
      <c r="F17" s="68" t="str">
        <f t="shared" si="0"/>
        <v xml:space="preserve"> </v>
      </c>
      <c r="G17" s="13"/>
      <c r="H17" s="13"/>
      <c r="I17" s="13">
        <f t="shared" si="15"/>
        <v>0</v>
      </c>
      <c r="J17" s="12">
        <v>0</v>
      </c>
      <c r="K17" s="18">
        <f t="shared" si="1"/>
        <v>0</v>
      </c>
      <c r="L17" s="12">
        <v>0</v>
      </c>
      <c r="M17" s="18">
        <f t="shared" si="2"/>
        <v>0</v>
      </c>
      <c r="N17" s="12">
        <v>0</v>
      </c>
      <c r="O17" s="18">
        <f t="shared" si="3"/>
        <v>0</v>
      </c>
      <c r="P17" s="12">
        <v>0</v>
      </c>
      <c r="Q17" s="18">
        <f t="shared" si="4"/>
        <v>0</v>
      </c>
      <c r="R17" s="12">
        <v>0</v>
      </c>
      <c r="S17" s="18">
        <f t="shared" si="5"/>
        <v>0</v>
      </c>
      <c r="T17" s="14">
        <f t="shared" si="6"/>
        <v>0</v>
      </c>
      <c r="U17" s="73" t="e">
        <f t="shared" si="14"/>
        <v>#N/A</v>
      </c>
      <c r="V17" s="74" t="str">
        <f t="shared" si="7"/>
        <v/>
      </c>
      <c r="W17" s="74" t="str">
        <f t="shared" si="8"/>
        <v/>
      </c>
      <c r="X17" s="74" t="str">
        <f t="shared" si="9"/>
        <v/>
      </c>
      <c r="Y17" s="74" t="str">
        <f t="shared" si="10"/>
        <v/>
      </c>
      <c r="Z17" s="74" t="str">
        <f t="shared" si="11"/>
        <v/>
      </c>
      <c r="AA17" s="74">
        <f t="shared" si="12"/>
        <v>0</v>
      </c>
      <c r="AB17" s="70"/>
      <c r="AC17" s="10"/>
      <c r="AD17" s="10"/>
      <c r="AE17" s="77">
        <v>3</v>
      </c>
      <c r="AF17" s="77" t="s">
        <v>56</v>
      </c>
    </row>
    <row r="18" spans="1:32" ht="12" customHeight="1">
      <c r="A18" s="10">
        <v>15</v>
      </c>
      <c r="B18" s="15"/>
      <c r="C18" s="15"/>
      <c r="D18" s="12"/>
      <c r="E18" s="44" t="str">
        <f t="shared" si="13"/>
        <v xml:space="preserve"> </v>
      </c>
      <c r="F18" s="68" t="str">
        <f t="shared" si="0"/>
        <v xml:space="preserve"> </v>
      </c>
      <c r="G18" s="13"/>
      <c r="H18" s="13"/>
      <c r="I18" s="13">
        <f t="shared" si="15"/>
        <v>0</v>
      </c>
      <c r="J18" s="12">
        <v>0</v>
      </c>
      <c r="K18" s="18">
        <f t="shared" si="1"/>
        <v>0</v>
      </c>
      <c r="L18" s="12">
        <v>0</v>
      </c>
      <c r="M18" s="18">
        <f t="shared" si="2"/>
        <v>0</v>
      </c>
      <c r="N18" s="12">
        <v>0</v>
      </c>
      <c r="O18" s="18">
        <f t="shared" si="3"/>
        <v>0</v>
      </c>
      <c r="P18" s="12">
        <v>0</v>
      </c>
      <c r="Q18" s="18">
        <f t="shared" si="4"/>
        <v>0</v>
      </c>
      <c r="R18" s="12">
        <v>0</v>
      </c>
      <c r="S18" s="18">
        <f t="shared" si="5"/>
        <v>0</v>
      </c>
      <c r="T18" s="14">
        <f t="shared" si="6"/>
        <v>0</v>
      </c>
      <c r="U18" s="73" t="e">
        <f t="shared" si="14"/>
        <v>#N/A</v>
      </c>
      <c r="V18" s="74" t="str">
        <f t="shared" si="7"/>
        <v/>
      </c>
      <c r="W18" s="74" t="str">
        <f t="shared" si="8"/>
        <v/>
      </c>
      <c r="X18" s="74" t="str">
        <f t="shared" si="9"/>
        <v/>
      </c>
      <c r="Y18" s="74" t="str">
        <f t="shared" si="10"/>
        <v/>
      </c>
      <c r="Z18" s="74" t="str">
        <f t="shared" si="11"/>
        <v/>
      </c>
      <c r="AA18" s="74">
        <f t="shared" si="12"/>
        <v>0</v>
      </c>
      <c r="AB18" s="70"/>
      <c r="AC18" s="10"/>
      <c r="AD18" s="10"/>
      <c r="AE18" s="77">
        <v>4</v>
      </c>
      <c r="AF18" s="77" t="s">
        <v>56</v>
      </c>
    </row>
    <row r="19" spans="1:32" ht="12" customHeight="1">
      <c r="A19" s="10">
        <v>16</v>
      </c>
      <c r="B19" s="15"/>
      <c r="C19" s="15"/>
      <c r="D19" s="12"/>
      <c r="E19" s="44" t="str">
        <f t="shared" si="13"/>
        <v xml:space="preserve"> </v>
      </c>
      <c r="F19" s="68" t="str">
        <f t="shared" si="0"/>
        <v xml:space="preserve"> </v>
      </c>
      <c r="G19" s="13"/>
      <c r="H19" s="13"/>
      <c r="I19" s="13">
        <f t="shared" si="15"/>
        <v>0</v>
      </c>
      <c r="J19" s="12">
        <v>0</v>
      </c>
      <c r="K19" s="18">
        <f t="shared" si="1"/>
        <v>0</v>
      </c>
      <c r="L19" s="12">
        <v>0</v>
      </c>
      <c r="M19" s="18">
        <f t="shared" si="2"/>
        <v>0</v>
      </c>
      <c r="N19" s="12">
        <v>0</v>
      </c>
      <c r="O19" s="18">
        <f t="shared" si="3"/>
        <v>0</v>
      </c>
      <c r="P19" s="12">
        <v>0</v>
      </c>
      <c r="Q19" s="18">
        <f t="shared" si="4"/>
        <v>0</v>
      </c>
      <c r="R19" s="12">
        <v>0</v>
      </c>
      <c r="S19" s="18">
        <f t="shared" si="5"/>
        <v>0</v>
      </c>
      <c r="T19" s="14">
        <f t="shared" si="6"/>
        <v>0</v>
      </c>
      <c r="U19" s="73" t="e">
        <f t="shared" si="14"/>
        <v>#N/A</v>
      </c>
      <c r="V19" s="74" t="str">
        <f t="shared" si="7"/>
        <v/>
      </c>
      <c r="W19" s="74" t="str">
        <f t="shared" si="8"/>
        <v/>
      </c>
      <c r="X19" s="74" t="str">
        <f t="shared" si="9"/>
        <v/>
      </c>
      <c r="Y19" s="74" t="str">
        <f t="shared" si="10"/>
        <v/>
      </c>
      <c r="Z19" s="74" t="str">
        <f t="shared" si="11"/>
        <v/>
      </c>
      <c r="AA19" s="74">
        <f t="shared" si="12"/>
        <v>0</v>
      </c>
      <c r="AB19" s="70"/>
      <c r="AC19" s="10"/>
      <c r="AD19" s="10"/>
      <c r="AE19" s="77">
        <v>5</v>
      </c>
      <c r="AF19" s="77" t="s">
        <v>55</v>
      </c>
    </row>
    <row r="20" spans="1:32" ht="12" customHeight="1">
      <c r="A20" s="10">
        <v>17</v>
      </c>
      <c r="B20" s="15"/>
      <c r="C20" s="15"/>
      <c r="D20" s="12"/>
      <c r="E20" s="44" t="str">
        <f t="shared" si="13"/>
        <v xml:space="preserve"> </v>
      </c>
      <c r="F20" s="68" t="str">
        <f t="shared" si="0"/>
        <v xml:space="preserve"> </v>
      </c>
      <c r="G20" s="13"/>
      <c r="H20" s="13"/>
      <c r="I20" s="13">
        <f t="shared" si="15"/>
        <v>0</v>
      </c>
      <c r="J20" s="12">
        <v>0</v>
      </c>
      <c r="K20" s="18">
        <f t="shared" si="1"/>
        <v>0</v>
      </c>
      <c r="L20" s="12">
        <v>0</v>
      </c>
      <c r="M20" s="18">
        <f t="shared" si="2"/>
        <v>0</v>
      </c>
      <c r="N20" s="12">
        <v>0</v>
      </c>
      <c r="O20" s="18">
        <f t="shared" si="3"/>
        <v>0</v>
      </c>
      <c r="P20" s="12">
        <v>0</v>
      </c>
      <c r="Q20" s="18">
        <f t="shared" si="4"/>
        <v>0</v>
      </c>
      <c r="R20" s="12">
        <v>0</v>
      </c>
      <c r="S20" s="18">
        <f t="shared" si="5"/>
        <v>0</v>
      </c>
      <c r="T20" s="14">
        <f t="shared" si="6"/>
        <v>0</v>
      </c>
      <c r="U20" s="73" t="e">
        <f t="shared" si="14"/>
        <v>#N/A</v>
      </c>
      <c r="V20" s="74" t="str">
        <f t="shared" si="7"/>
        <v/>
      </c>
      <c r="W20" s="74" t="str">
        <f t="shared" si="8"/>
        <v/>
      </c>
      <c r="X20" s="74" t="str">
        <f t="shared" si="9"/>
        <v/>
      </c>
      <c r="Y20" s="74" t="str">
        <f t="shared" si="10"/>
        <v/>
      </c>
      <c r="Z20" s="74" t="str">
        <f t="shared" si="11"/>
        <v/>
      </c>
      <c r="AA20" s="74">
        <f t="shared" si="12"/>
        <v>0</v>
      </c>
      <c r="AB20" s="70"/>
    </row>
    <row r="21" spans="1:32" ht="12" customHeight="1">
      <c r="A21" s="10">
        <v>18</v>
      </c>
      <c r="B21" s="15"/>
      <c r="C21" s="15"/>
      <c r="D21" s="12"/>
      <c r="E21" s="44" t="str">
        <f t="shared" si="13"/>
        <v xml:space="preserve"> </v>
      </c>
      <c r="F21" s="68" t="str">
        <f t="shared" si="0"/>
        <v xml:space="preserve"> </v>
      </c>
      <c r="G21" s="13"/>
      <c r="H21" s="13"/>
      <c r="I21" s="13">
        <f t="shared" si="15"/>
        <v>0</v>
      </c>
      <c r="J21" s="12">
        <v>0</v>
      </c>
      <c r="K21" s="18">
        <f t="shared" si="1"/>
        <v>0</v>
      </c>
      <c r="L21" s="12">
        <v>0</v>
      </c>
      <c r="M21" s="18">
        <f t="shared" si="2"/>
        <v>0</v>
      </c>
      <c r="N21" s="12">
        <v>0</v>
      </c>
      <c r="O21" s="18">
        <f t="shared" si="3"/>
        <v>0</v>
      </c>
      <c r="P21" s="12">
        <v>0</v>
      </c>
      <c r="Q21" s="18">
        <f t="shared" si="4"/>
        <v>0</v>
      </c>
      <c r="R21" s="12">
        <v>0</v>
      </c>
      <c r="S21" s="18">
        <f t="shared" si="5"/>
        <v>0</v>
      </c>
      <c r="T21" s="14">
        <f t="shared" si="6"/>
        <v>0</v>
      </c>
      <c r="U21" s="73" t="e">
        <f t="shared" si="14"/>
        <v>#N/A</v>
      </c>
      <c r="V21" s="74" t="str">
        <f t="shared" si="7"/>
        <v/>
      </c>
      <c r="W21" s="74" t="str">
        <f t="shared" si="8"/>
        <v/>
      </c>
      <c r="X21" s="74" t="str">
        <f t="shared" si="9"/>
        <v/>
      </c>
      <c r="Y21" s="74" t="str">
        <f t="shared" si="10"/>
        <v/>
      </c>
      <c r="Z21" s="74" t="str">
        <f t="shared" si="11"/>
        <v/>
      </c>
      <c r="AA21" s="74">
        <f t="shared" si="12"/>
        <v>0</v>
      </c>
      <c r="AB21" s="70"/>
    </row>
    <row r="22" spans="1:32" ht="12" customHeight="1">
      <c r="A22" s="10">
        <v>19</v>
      </c>
      <c r="B22" s="15"/>
      <c r="C22" s="15"/>
      <c r="D22" s="12"/>
      <c r="E22" s="44" t="str">
        <f t="shared" si="13"/>
        <v xml:space="preserve"> </v>
      </c>
      <c r="F22" s="68" t="str">
        <f t="shared" si="0"/>
        <v xml:space="preserve"> </v>
      </c>
      <c r="G22" s="13"/>
      <c r="H22" s="13"/>
      <c r="I22" s="13">
        <f t="shared" si="15"/>
        <v>0</v>
      </c>
      <c r="J22" s="12">
        <v>0</v>
      </c>
      <c r="K22" s="18">
        <f t="shared" si="1"/>
        <v>0</v>
      </c>
      <c r="L22" s="12">
        <v>0</v>
      </c>
      <c r="M22" s="18">
        <f t="shared" si="2"/>
        <v>0</v>
      </c>
      <c r="N22" s="12">
        <v>0</v>
      </c>
      <c r="O22" s="18">
        <f t="shared" si="3"/>
        <v>0</v>
      </c>
      <c r="P22" s="12">
        <v>0</v>
      </c>
      <c r="Q22" s="18">
        <f t="shared" si="4"/>
        <v>0</v>
      </c>
      <c r="R22" s="12">
        <v>0</v>
      </c>
      <c r="S22" s="18">
        <f t="shared" si="5"/>
        <v>0</v>
      </c>
      <c r="T22" s="14">
        <f t="shared" si="6"/>
        <v>0</v>
      </c>
      <c r="U22" s="73" t="e">
        <f t="shared" si="14"/>
        <v>#N/A</v>
      </c>
      <c r="V22" s="74" t="str">
        <f t="shared" si="7"/>
        <v/>
      </c>
      <c r="W22" s="74" t="str">
        <f t="shared" si="8"/>
        <v/>
      </c>
      <c r="X22" s="74" t="str">
        <f t="shared" si="9"/>
        <v/>
      </c>
      <c r="Y22" s="74" t="str">
        <f t="shared" si="10"/>
        <v/>
      </c>
      <c r="Z22" s="74" t="str">
        <f t="shared" si="11"/>
        <v/>
      </c>
      <c r="AA22" s="74">
        <f t="shared" si="12"/>
        <v>0</v>
      </c>
      <c r="AB22" s="70"/>
    </row>
    <row r="23" spans="1:32" ht="12" customHeight="1">
      <c r="A23" s="10">
        <v>20</v>
      </c>
      <c r="B23" s="15"/>
      <c r="C23" s="15"/>
      <c r="D23" s="12"/>
      <c r="E23" s="44" t="str">
        <f t="shared" si="13"/>
        <v xml:space="preserve"> </v>
      </c>
      <c r="F23" s="68" t="str">
        <f t="shared" si="0"/>
        <v xml:space="preserve"> </v>
      </c>
      <c r="G23" s="13"/>
      <c r="H23" s="13"/>
      <c r="I23" s="13">
        <f t="shared" si="15"/>
        <v>0</v>
      </c>
      <c r="J23" s="12">
        <v>0</v>
      </c>
      <c r="K23" s="18">
        <f t="shared" si="1"/>
        <v>0</v>
      </c>
      <c r="L23" s="12">
        <v>0</v>
      </c>
      <c r="M23" s="18">
        <f t="shared" si="2"/>
        <v>0</v>
      </c>
      <c r="N23" s="12">
        <v>0</v>
      </c>
      <c r="O23" s="18">
        <f t="shared" si="3"/>
        <v>0</v>
      </c>
      <c r="P23" s="12">
        <v>0</v>
      </c>
      <c r="Q23" s="18">
        <f t="shared" si="4"/>
        <v>0</v>
      </c>
      <c r="R23" s="12">
        <v>0</v>
      </c>
      <c r="S23" s="18">
        <f t="shared" si="5"/>
        <v>0</v>
      </c>
      <c r="T23" s="14">
        <f t="shared" si="6"/>
        <v>0</v>
      </c>
      <c r="U23" s="73" t="e">
        <f t="shared" si="14"/>
        <v>#N/A</v>
      </c>
      <c r="V23" s="74" t="str">
        <f t="shared" si="7"/>
        <v/>
      </c>
      <c r="W23" s="74" t="str">
        <f t="shared" si="8"/>
        <v/>
      </c>
      <c r="X23" s="74" t="str">
        <f t="shared" si="9"/>
        <v/>
      </c>
      <c r="Y23" s="74" t="str">
        <f t="shared" si="10"/>
        <v/>
      </c>
      <c r="Z23" s="74" t="str">
        <f t="shared" si="11"/>
        <v/>
      </c>
      <c r="AA23" s="74">
        <f t="shared" si="12"/>
        <v>0</v>
      </c>
      <c r="AB23" s="70"/>
    </row>
    <row r="24" spans="1:32" ht="12" customHeight="1">
      <c r="A24" s="10">
        <v>21</v>
      </c>
      <c r="B24" s="16"/>
      <c r="C24" s="16"/>
      <c r="D24" s="12"/>
      <c r="E24" s="44" t="str">
        <f t="shared" si="13"/>
        <v xml:space="preserve"> </v>
      </c>
      <c r="F24" s="68" t="str">
        <f t="shared" si="0"/>
        <v xml:space="preserve"> </v>
      </c>
      <c r="G24" s="13"/>
      <c r="H24" s="13"/>
      <c r="I24" s="13">
        <f t="shared" si="15"/>
        <v>0</v>
      </c>
      <c r="J24" s="12">
        <v>0</v>
      </c>
      <c r="K24" s="18">
        <f t="shared" si="1"/>
        <v>0</v>
      </c>
      <c r="L24" s="12">
        <v>0</v>
      </c>
      <c r="M24" s="18">
        <f t="shared" si="2"/>
        <v>0</v>
      </c>
      <c r="N24" s="12">
        <v>0</v>
      </c>
      <c r="O24" s="18">
        <f t="shared" si="3"/>
        <v>0</v>
      </c>
      <c r="P24" s="12">
        <v>0</v>
      </c>
      <c r="Q24" s="18">
        <f t="shared" si="4"/>
        <v>0</v>
      </c>
      <c r="R24" s="12">
        <v>0</v>
      </c>
      <c r="S24" s="18">
        <f t="shared" si="5"/>
        <v>0</v>
      </c>
      <c r="T24" s="14">
        <f t="shared" si="6"/>
        <v>0</v>
      </c>
      <c r="U24" s="73" t="e">
        <f t="shared" si="14"/>
        <v>#N/A</v>
      </c>
      <c r="V24" s="74" t="str">
        <f t="shared" si="7"/>
        <v/>
      </c>
      <c r="W24" s="74" t="str">
        <f t="shared" si="8"/>
        <v/>
      </c>
      <c r="X24" s="74" t="str">
        <f t="shared" si="9"/>
        <v/>
      </c>
      <c r="Y24" s="74" t="str">
        <f t="shared" si="10"/>
        <v/>
      </c>
      <c r="Z24" s="74" t="str">
        <f t="shared" si="11"/>
        <v/>
      </c>
      <c r="AA24" s="74">
        <f t="shared" si="12"/>
        <v>0</v>
      </c>
      <c r="AB24" s="70"/>
    </row>
    <row r="25" spans="1:32" ht="12" customHeight="1">
      <c r="A25" s="10">
        <v>22</v>
      </c>
      <c r="B25" s="16"/>
      <c r="C25" s="16"/>
      <c r="D25" s="12"/>
      <c r="E25" s="44" t="str">
        <f t="shared" si="13"/>
        <v xml:space="preserve"> </v>
      </c>
      <c r="F25" s="68" t="str">
        <f t="shared" si="0"/>
        <v xml:space="preserve"> </v>
      </c>
      <c r="G25" s="13"/>
      <c r="H25" s="13"/>
      <c r="I25" s="13">
        <f t="shared" si="15"/>
        <v>0</v>
      </c>
      <c r="J25" s="12">
        <v>0</v>
      </c>
      <c r="K25" s="18">
        <f t="shared" si="1"/>
        <v>0</v>
      </c>
      <c r="L25" s="12">
        <v>0</v>
      </c>
      <c r="M25" s="18">
        <f t="shared" si="2"/>
        <v>0</v>
      </c>
      <c r="N25" s="12">
        <v>0</v>
      </c>
      <c r="O25" s="18">
        <f t="shared" si="3"/>
        <v>0</v>
      </c>
      <c r="P25" s="12">
        <v>0</v>
      </c>
      <c r="Q25" s="18">
        <f t="shared" si="4"/>
        <v>0</v>
      </c>
      <c r="R25" s="12">
        <v>0</v>
      </c>
      <c r="S25" s="18">
        <f t="shared" si="5"/>
        <v>0</v>
      </c>
      <c r="T25" s="14">
        <f t="shared" si="6"/>
        <v>0</v>
      </c>
      <c r="U25" s="73" t="e">
        <f t="shared" si="14"/>
        <v>#N/A</v>
      </c>
      <c r="V25" s="74" t="str">
        <f t="shared" si="7"/>
        <v/>
      </c>
      <c r="W25" s="74" t="str">
        <f t="shared" si="8"/>
        <v/>
      </c>
      <c r="X25" s="74" t="str">
        <f t="shared" si="9"/>
        <v/>
      </c>
      <c r="Y25" s="74" t="str">
        <f t="shared" si="10"/>
        <v/>
      </c>
      <c r="Z25" s="74" t="str">
        <f t="shared" si="11"/>
        <v/>
      </c>
      <c r="AA25" s="74">
        <f t="shared" si="12"/>
        <v>0</v>
      </c>
      <c r="AB25" s="70"/>
    </row>
    <row r="26" spans="1:32" ht="12" customHeight="1">
      <c r="A26" s="10">
        <v>23</v>
      </c>
      <c r="B26" s="16"/>
      <c r="C26" s="16"/>
      <c r="D26" s="12"/>
      <c r="E26" s="44" t="str">
        <f t="shared" si="13"/>
        <v xml:space="preserve"> </v>
      </c>
      <c r="F26" s="68" t="str">
        <f t="shared" si="0"/>
        <v xml:space="preserve"> </v>
      </c>
      <c r="G26" s="13"/>
      <c r="H26" s="13"/>
      <c r="I26" s="13">
        <f t="shared" si="15"/>
        <v>0</v>
      </c>
      <c r="J26" s="12">
        <v>0</v>
      </c>
      <c r="K26" s="18">
        <f t="shared" si="1"/>
        <v>0</v>
      </c>
      <c r="L26" s="12">
        <v>0</v>
      </c>
      <c r="M26" s="18">
        <f t="shared" si="2"/>
        <v>0</v>
      </c>
      <c r="N26" s="12">
        <v>0</v>
      </c>
      <c r="O26" s="18">
        <f t="shared" si="3"/>
        <v>0</v>
      </c>
      <c r="P26" s="12">
        <v>0</v>
      </c>
      <c r="Q26" s="18">
        <f t="shared" si="4"/>
        <v>0</v>
      </c>
      <c r="R26" s="12">
        <v>0</v>
      </c>
      <c r="S26" s="18">
        <f t="shared" si="5"/>
        <v>0</v>
      </c>
      <c r="T26" s="14">
        <f t="shared" si="6"/>
        <v>0</v>
      </c>
      <c r="U26" s="73" t="e">
        <f t="shared" si="14"/>
        <v>#N/A</v>
      </c>
      <c r="V26" s="74" t="str">
        <f t="shared" si="7"/>
        <v/>
      </c>
      <c r="W26" s="74" t="str">
        <f t="shared" si="8"/>
        <v/>
      </c>
      <c r="X26" s="74" t="str">
        <f t="shared" si="9"/>
        <v/>
      </c>
      <c r="Y26" s="74" t="str">
        <f t="shared" si="10"/>
        <v/>
      </c>
      <c r="Z26" s="74" t="str">
        <f t="shared" si="11"/>
        <v/>
      </c>
      <c r="AA26" s="74">
        <f t="shared" si="12"/>
        <v>0</v>
      </c>
      <c r="AB26" s="70"/>
    </row>
    <row r="27" spans="1:32" ht="12" customHeight="1">
      <c r="A27" s="10">
        <v>24</v>
      </c>
      <c r="B27" s="16"/>
      <c r="C27" s="16"/>
      <c r="D27" s="12"/>
      <c r="E27" s="44" t="str">
        <f t="shared" si="13"/>
        <v xml:space="preserve"> </v>
      </c>
      <c r="F27" s="68" t="str">
        <f t="shared" si="0"/>
        <v xml:space="preserve"> </v>
      </c>
      <c r="G27" s="13"/>
      <c r="H27" s="13"/>
      <c r="I27" s="13">
        <f t="shared" si="15"/>
        <v>0</v>
      </c>
      <c r="J27" s="12">
        <v>0</v>
      </c>
      <c r="K27" s="18">
        <f t="shared" si="1"/>
        <v>0</v>
      </c>
      <c r="L27" s="12">
        <v>0</v>
      </c>
      <c r="M27" s="18">
        <f t="shared" si="2"/>
        <v>0</v>
      </c>
      <c r="N27" s="12">
        <v>0</v>
      </c>
      <c r="O27" s="18">
        <f t="shared" si="3"/>
        <v>0</v>
      </c>
      <c r="P27" s="12">
        <v>0</v>
      </c>
      <c r="Q27" s="18">
        <f t="shared" si="4"/>
        <v>0</v>
      </c>
      <c r="R27" s="12">
        <v>0</v>
      </c>
      <c r="S27" s="18">
        <f t="shared" si="5"/>
        <v>0</v>
      </c>
      <c r="T27" s="14">
        <f t="shared" si="6"/>
        <v>0</v>
      </c>
      <c r="U27" s="73" t="e">
        <f t="shared" si="14"/>
        <v>#N/A</v>
      </c>
      <c r="V27" s="74" t="str">
        <f t="shared" si="7"/>
        <v/>
      </c>
      <c r="W27" s="74" t="str">
        <f t="shared" si="8"/>
        <v/>
      </c>
      <c r="X27" s="74" t="str">
        <f t="shared" si="9"/>
        <v/>
      </c>
      <c r="Y27" s="74" t="str">
        <f t="shared" si="10"/>
        <v/>
      </c>
      <c r="Z27" s="74" t="str">
        <f t="shared" si="11"/>
        <v/>
      </c>
      <c r="AA27" s="74">
        <f t="shared" si="12"/>
        <v>0</v>
      </c>
      <c r="AB27" s="70"/>
    </row>
    <row r="28" spans="1:32" ht="12" customHeight="1">
      <c r="A28" s="10">
        <v>25</v>
      </c>
      <c r="B28" s="16"/>
      <c r="C28" s="16"/>
      <c r="D28" s="12"/>
      <c r="E28" s="44" t="str">
        <f t="shared" si="13"/>
        <v xml:space="preserve"> </v>
      </c>
      <c r="F28" s="68" t="str">
        <f t="shared" si="0"/>
        <v xml:space="preserve"> </v>
      </c>
      <c r="G28" s="92"/>
      <c r="H28" s="13"/>
      <c r="I28" s="92">
        <f t="shared" si="15"/>
        <v>0</v>
      </c>
      <c r="J28" s="12">
        <v>0</v>
      </c>
      <c r="K28" s="93">
        <f t="shared" si="1"/>
        <v>0</v>
      </c>
      <c r="L28" s="12">
        <v>0</v>
      </c>
      <c r="M28" s="93">
        <f t="shared" si="2"/>
        <v>0</v>
      </c>
      <c r="N28" s="12">
        <v>0</v>
      </c>
      <c r="O28" s="93">
        <f t="shared" si="3"/>
        <v>0</v>
      </c>
      <c r="P28" s="12">
        <v>0</v>
      </c>
      <c r="Q28" s="93">
        <f t="shared" si="4"/>
        <v>0</v>
      </c>
      <c r="R28" s="12">
        <v>0</v>
      </c>
      <c r="S28" s="93">
        <f t="shared" si="5"/>
        <v>0</v>
      </c>
      <c r="T28" s="94">
        <f t="shared" si="6"/>
        <v>0</v>
      </c>
      <c r="U28" s="73" t="e">
        <f t="shared" si="14"/>
        <v>#N/A</v>
      </c>
      <c r="V28" s="74" t="str">
        <f t="shared" si="7"/>
        <v/>
      </c>
      <c r="W28" s="74" t="str">
        <f t="shared" si="8"/>
        <v/>
      </c>
      <c r="X28" s="74" t="str">
        <f t="shared" si="9"/>
        <v/>
      </c>
      <c r="Y28" s="74" t="str">
        <f t="shared" si="10"/>
        <v/>
      </c>
      <c r="Z28" s="74" t="str">
        <f t="shared" si="11"/>
        <v/>
      </c>
      <c r="AA28" s="74">
        <f t="shared" si="12"/>
        <v>0</v>
      </c>
      <c r="AB28" s="70"/>
    </row>
    <row r="29" spans="1:32" ht="12" customHeight="1">
      <c r="A29" s="10">
        <v>26</v>
      </c>
      <c r="B29" s="16"/>
      <c r="C29" s="16"/>
      <c r="D29" s="12"/>
      <c r="E29" s="44" t="str">
        <f t="shared" si="13"/>
        <v xml:space="preserve"> </v>
      </c>
      <c r="F29" s="68" t="str">
        <f t="shared" si="0"/>
        <v xml:space="preserve"> </v>
      </c>
      <c r="G29" s="92"/>
      <c r="H29" s="13"/>
      <c r="I29" s="92">
        <f t="shared" ref="I29:I40" si="16">H29</f>
        <v>0</v>
      </c>
      <c r="J29" s="12">
        <v>0</v>
      </c>
      <c r="K29" s="93">
        <f t="shared" si="1"/>
        <v>0</v>
      </c>
      <c r="L29" s="12">
        <v>0</v>
      </c>
      <c r="M29" s="93">
        <f t="shared" si="2"/>
        <v>0</v>
      </c>
      <c r="N29" s="12">
        <v>0</v>
      </c>
      <c r="O29" s="93">
        <f t="shared" si="3"/>
        <v>0</v>
      </c>
      <c r="P29" s="12">
        <v>0</v>
      </c>
      <c r="Q29" s="93">
        <f t="shared" si="4"/>
        <v>0</v>
      </c>
      <c r="R29" s="12">
        <v>0</v>
      </c>
      <c r="S29" s="93">
        <f t="shared" si="5"/>
        <v>0</v>
      </c>
      <c r="T29" s="94">
        <f t="shared" si="6"/>
        <v>0</v>
      </c>
      <c r="U29" s="73" t="e">
        <f t="shared" si="14"/>
        <v>#N/A</v>
      </c>
      <c r="V29" s="74" t="str">
        <f t="shared" si="7"/>
        <v/>
      </c>
      <c r="W29" s="74" t="str">
        <f t="shared" si="8"/>
        <v/>
      </c>
      <c r="X29" s="74" t="str">
        <f t="shared" si="9"/>
        <v/>
      </c>
      <c r="Y29" s="74" t="str">
        <f t="shared" si="10"/>
        <v/>
      </c>
      <c r="Z29" s="74" t="str">
        <f t="shared" si="11"/>
        <v/>
      </c>
      <c r="AA29" s="74">
        <f t="shared" ref="AA29:AA40" si="17">COUNTIF(V29:Z29,"x")</f>
        <v>0</v>
      </c>
    </row>
    <row r="30" spans="1:32" ht="12" customHeight="1">
      <c r="A30" s="10">
        <v>27</v>
      </c>
      <c r="B30" s="16"/>
      <c r="C30" s="16"/>
      <c r="D30" s="12"/>
      <c r="E30" s="44" t="str">
        <f t="shared" si="13"/>
        <v xml:space="preserve"> </v>
      </c>
      <c r="F30" s="68" t="str">
        <f t="shared" si="0"/>
        <v xml:space="preserve"> </v>
      </c>
      <c r="G30" s="92"/>
      <c r="H30" s="13"/>
      <c r="I30" s="92">
        <f t="shared" si="16"/>
        <v>0</v>
      </c>
      <c r="J30" s="12">
        <v>0</v>
      </c>
      <c r="K30" s="93">
        <f t="shared" si="1"/>
        <v>0</v>
      </c>
      <c r="L30" s="12">
        <v>0</v>
      </c>
      <c r="M30" s="93">
        <f t="shared" si="2"/>
        <v>0</v>
      </c>
      <c r="N30" s="12">
        <v>0</v>
      </c>
      <c r="O30" s="93">
        <f t="shared" si="3"/>
        <v>0</v>
      </c>
      <c r="P30" s="12">
        <v>0</v>
      </c>
      <c r="Q30" s="93">
        <f t="shared" si="4"/>
        <v>0</v>
      </c>
      <c r="R30" s="12">
        <v>0</v>
      </c>
      <c r="S30" s="93">
        <f t="shared" si="5"/>
        <v>0</v>
      </c>
      <c r="T30" s="94">
        <f t="shared" si="6"/>
        <v>0</v>
      </c>
      <c r="U30" s="73" t="e">
        <f t="shared" si="14"/>
        <v>#N/A</v>
      </c>
      <c r="V30" s="74" t="str">
        <f t="shared" si="7"/>
        <v/>
      </c>
      <c r="W30" s="74" t="str">
        <f t="shared" si="8"/>
        <v/>
      </c>
      <c r="X30" s="74" t="str">
        <f t="shared" si="9"/>
        <v/>
      </c>
      <c r="Y30" s="74" t="str">
        <f t="shared" si="10"/>
        <v/>
      </c>
      <c r="Z30" s="74" t="str">
        <f t="shared" si="11"/>
        <v/>
      </c>
      <c r="AA30" s="74">
        <f t="shared" si="17"/>
        <v>0</v>
      </c>
    </row>
    <row r="31" spans="1:32" ht="12" customHeight="1">
      <c r="A31" s="10">
        <v>28</v>
      </c>
      <c r="B31" s="16"/>
      <c r="C31" s="16"/>
      <c r="D31" s="12"/>
      <c r="E31" s="44" t="str">
        <f t="shared" si="13"/>
        <v xml:space="preserve"> </v>
      </c>
      <c r="F31" s="68" t="str">
        <f t="shared" si="0"/>
        <v xml:space="preserve"> </v>
      </c>
      <c r="G31" s="92"/>
      <c r="H31" s="13"/>
      <c r="I31" s="92">
        <f t="shared" si="16"/>
        <v>0</v>
      </c>
      <c r="J31" s="12">
        <v>0</v>
      </c>
      <c r="K31" s="93">
        <f t="shared" si="1"/>
        <v>0</v>
      </c>
      <c r="L31" s="12">
        <v>0</v>
      </c>
      <c r="M31" s="93">
        <f t="shared" si="2"/>
        <v>0</v>
      </c>
      <c r="N31" s="12">
        <v>0</v>
      </c>
      <c r="O31" s="93">
        <f t="shared" si="3"/>
        <v>0</v>
      </c>
      <c r="P31" s="12">
        <v>0</v>
      </c>
      <c r="Q31" s="93">
        <f t="shared" si="4"/>
        <v>0</v>
      </c>
      <c r="R31" s="12">
        <v>0</v>
      </c>
      <c r="S31" s="93">
        <f t="shared" si="5"/>
        <v>0</v>
      </c>
      <c r="T31" s="94">
        <f t="shared" si="6"/>
        <v>0</v>
      </c>
      <c r="U31" s="73" t="e">
        <f t="shared" si="14"/>
        <v>#N/A</v>
      </c>
      <c r="V31" s="74" t="str">
        <f t="shared" si="7"/>
        <v/>
      </c>
      <c r="W31" s="74" t="str">
        <f t="shared" si="8"/>
        <v/>
      </c>
      <c r="X31" s="74" t="str">
        <f t="shared" si="9"/>
        <v/>
      </c>
      <c r="Y31" s="74" t="str">
        <f t="shared" si="10"/>
        <v/>
      </c>
      <c r="Z31" s="74" t="str">
        <f t="shared" si="11"/>
        <v/>
      </c>
      <c r="AA31" s="74">
        <f t="shared" si="17"/>
        <v>0</v>
      </c>
    </row>
    <row r="32" spans="1:32" ht="12" customHeight="1">
      <c r="A32" s="10">
        <v>29</v>
      </c>
      <c r="B32" s="16"/>
      <c r="C32" s="16"/>
      <c r="D32" s="12"/>
      <c r="E32" s="44" t="str">
        <f t="shared" si="13"/>
        <v xml:space="preserve"> </v>
      </c>
      <c r="F32" s="68" t="str">
        <f t="shared" si="0"/>
        <v xml:space="preserve"> </v>
      </c>
      <c r="G32" s="92"/>
      <c r="H32" s="13"/>
      <c r="I32" s="92">
        <f t="shared" si="16"/>
        <v>0</v>
      </c>
      <c r="J32" s="12">
        <v>0</v>
      </c>
      <c r="K32" s="93">
        <f t="shared" si="1"/>
        <v>0</v>
      </c>
      <c r="L32" s="12">
        <v>0</v>
      </c>
      <c r="M32" s="93">
        <f t="shared" si="2"/>
        <v>0</v>
      </c>
      <c r="N32" s="12">
        <v>0</v>
      </c>
      <c r="O32" s="93">
        <f t="shared" si="3"/>
        <v>0</v>
      </c>
      <c r="P32" s="12">
        <v>0</v>
      </c>
      <c r="Q32" s="93">
        <f t="shared" si="4"/>
        <v>0</v>
      </c>
      <c r="R32" s="12">
        <v>0</v>
      </c>
      <c r="S32" s="93">
        <f t="shared" si="5"/>
        <v>0</v>
      </c>
      <c r="T32" s="94">
        <f t="shared" si="6"/>
        <v>0</v>
      </c>
      <c r="U32" s="73" t="e">
        <f t="shared" si="14"/>
        <v>#N/A</v>
      </c>
      <c r="V32" s="74" t="str">
        <f t="shared" si="7"/>
        <v/>
      </c>
      <c r="W32" s="74" t="str">
        <f t="shared" si="8"/>
        <v/>
      </c>
      <c r="X32" s="74" t="str">
        <f t="shared" si="9"/>
        <v/>
      </c>
      <c r="Y32" s="74" t="str">
        <f t="shared" si="10"/>
        <v/>
      </c>
      <c r="Z32" s="74" t="str">
        <f t="shared" si="11"/>
        <v/>
      </c>
      <c r="AA32" s="74">
        <f t="shared" si="17"/>
        <v>0</v>
      </c>
    </row>
    <row r="33" spans="1:27" ht="12" customHeight="1">
      <c r="A33" s="10">
        <v>30</v>
      </c>
      <c r="B33" s="16"/>
      <c r="C33" s="16"/>
      <c r="D33" s="12"/>
      <c r="E33" s="44" t="str">
        <f t="shared" si="13"/>
        <v xml:space="preserve"> </v>
      </c>
      <c r="F33" s="68" t="str">
        <f t="shared" si="0"/>
        <v xml:space="preserve"> </v>
      </c>
      <c r="G33" s="92"/>
      <c r="H33" s="13"/>
      <c r="I33" s="92">
        <f t="shared" si="16"/>
        <v>0</v>
      </c>
      <c r="J33" s="12">
        <v>0</v>
      </c>
      <c r="K33" s="93">
        <f t="shared" si="1"/>
        <v>0</v>
      </c>
      <c r="L33" s="12">
        <v>0</v>
      </c>
      <c r="M33" s="93">
        <f t="shared" si="2"/>
        <v>0</v>
      </c>
      <c r="N33" s="12">
        <v>0</v>
      </c>
      <c r="O33" s="93">
        <f t="shared" si="3"/>
        <v>0</v>
      </c>
      <c r="P33" s="12">
        <v>0</v>
      </c>
      <c r="Q33" s="93">
        <f t="shared" si="4"/>
        <v>0</v>
      </c>
      <c r="R33" s="12">
        <v>0</v>
      </c>
      <c r="S33" s="93">
        <f t="shared" si="5"/>
        <v>0</v>
      </c>
      <c r="T33" s="94">
        <f t="shared" si="6"/>
        <v>0</v>
      </c>
      <c r="U33" s="73" t="e">
        <f t="shared" si="14"/>
        <v>#N/A</v>
      </c>
      <c r="V33" s="74" t="str">
        <f t="shared" si="7"/>
        <v/>
      </c>
      <c r="W33" s="74" t="str">
        <f t="shared" si="8"/>
        <v/>
      </c>
      <c r="X33" s="74" t="str">
        <f t="shared" si="9"/>
        <v/>
      </c>
      <c r="Y33" s="74" t="str">
        <f t="shared" si="10"/>
        <v/>
      </c>
      <c r="Z33" s="74" t="str">
        <f t="shared" si="11"/>
        <v/>
      </c>
      <c r="AA33" s="74">
        <f t="shared" si="17"/>
        <v>0</v>
      </c>
    </row>
    <row r="34" spans="1:27" ht="12" customHeight="1">
      <c r="A34" s="10">
        <v>31</v>
      </c>
      <c r="B34" s="16"/>
      <c r="C34" s="16"/>
      <c r="D34" s="12"/>
      <c r="E34" s="44" t="str">
        <f t="shared" si="13"/>
        <v xml:space="preserve"> </v>
      </c>
      <c r="F34" s="68" t="str">
        <f t="shared" si="0"/>
        <v xml:space="preserve"> </v>
      </c>
      <c r="G34" s="92"/>
      <c r="H34" s="13"/>
      <c r="I34" s="92">
        <f t="shared" si="16"/>
        <v>0</v>
      </c>
      <c r="J34" s="12">
        <v>0</v>
      </c>
      <c r="K34" s="93">
        <f t="shared" si="1"/>
        <v>0</v>
      </c>
      <c r="L34" s="12">
        <v>0</v>
      </c>
      <c r="M34" s="93">
        <f t="shared" si="2"/>
        <v>0</v>
      </c>
      <c r="N34" s="12">
        <v>0</v>
      </c>
      <c r="O34" s="93">
        <f t="shared" si="3"/>
        <v>0</v>
      </c>
      <c r="P34" s="12">
        <v>0</v>
      </c>
      <c r="Q34" s="93">
        <f t="shared" si="4"/>
        <v>0</v>
      </c>
      <c r="R34" s="12">
        <v>0</v>
      </c>
      <c r="S34" s="93">
        <f t="shared" si="5"/>
        <v>0</v>
      </c>
      <c r="T34" s="94">
        <f t="shared" si="6"/>
        <v>0</v>
      </c>
      <c r="U34" s="73" t="e">
        <f t="shared" si="14"/>
        <v>#N/A</v>
      </c>
      <c r="V34" s="74" t="str">
        <f t="shared" si="7"/>
        <v/>
      </c>
      <c r="W34" s="74" t="str">
        <f t="shared" si="8"/>
        <v/>
      </c>
      <c r="X34" s="74" t="str">
        <f t="shared" si="9"/>
        <v/>
      </c>
      <c r="Y34" s="74" t="str">
        <f t="shared" si="10"/>
        <v/>
      </c>
      <c r="Z34" s="74" t="str">
        <f t="shared" si="11"/>
        <v/>
      </c>
      <c r="AA34" s="74">
        <f t="shared" si="17"/>
        <v>0</v>
      </c>
    </row>
    <row r="35" spans="1:27" ht="12" customHeight="1">
      <c r="A35" s="10">
        <v>32</v>
      </c>
      <c r="B35" s="16"/>
      <c r="C35" s="16"/>
      <c r="D35" s="12"/>
      <c r="E35" s="44" t="str">
        <f t="shared" si="13"/>
        <v xml:space="preserve"> </v>
      </c>
      <c r="F35" s="68" t="str">
        <f t="shared" si="0"/>
        <v xml:space="preserve"> </v>
      </c>
      <c r="G35" s="92"/>
      <c r="H35" s="13"/>
      <c r="I35" s="92">
        <f t="shared" si="16"/>
        <v>0</v>
      </c>
      <c r="J35" s="12">
        <v>0</v>
      </c>
      <c r="K35" s="93">
        <f t="shared" si="1"/>
        <v>0</v>
      </c>
      <c r="L35" s="12">
        <v>0</v>
      </c>
      <c r="M35" s="93">
        <f t="shared" si="2"/>
        <v>0</v>
      </c>
      <c r="N35" s="12">
        <v>0</v>
      </c>
      <c r="O35" s="93">
        <f t="shared" si="3"/>
        <v>0</v>
      </c>
      <c r="P35" s="12">
        <v>0</v>
      </c>
      <c r="Q35" s="93">
        <f t="shared" si="4"/>
        <v>0</v>
      </c>
      <c r="R35" s="12">
        <v>0</v>
      </c>
      <c r="S35" s="93">
        <f t="shared" si="5"/>
        <v>0</v>
      </c>
      <c r="T35" s="94">
        <f t="shared" si="6"/>
        <v>0</v>
      </c>
      <c r="U35" s="73" t="e">
        <f t="shared" si="14"/>
        <v>#N/A</v>
      </c>
      <c r="V35" s="74" t="str">
        <f t="shared" si="7"/>
        <v/>
      </c>
      <c r="W35" s="74" t="str">
        <f t="shared" si="8"/>
        <v/>
      </c>
      <c r="X35" s="74" t="str">
        <f t="shared" si="9"/>
        <v/>
      </c>
      <c r="Y35" s="74" t="str">
        <f t="shared" si="10"/>
        <v/>
      </c>
      <c r="Z35" s="74" t="str">
        <f t="shared" si="11"/>
        <v/>
      </c>
      <c r="AA35" s="74">
        <f t="shared" si="17"/>
        <v>0</v>
      </c>
    </row>
    <row r="36" spans="1:27" ht="12" customHeight="1">
      <c r="A36" s="10">
        <v>33</v>
      </c>
      <c r="B36" s="16"/>
      <c r="C36" s="16"/>
      <c r="D36" s="12"/>
      <c r="E36" s="44" t="str">
        <f t="shared" si="13"/>
        <v xml:space="preserve"> </v>
      </c>
      <c r="F36" s="68" t="str">
        <f t="shared" si="0"/>
        <v xml:space="preserve"> </v>
      </c>
      <c r="G36" s="92"/>
      <c r="H36" s="13"/>
      <c r="I36" s="92">
        <f t="shared" si="16"/>
        <v>0</v>
      </c>
      <c r="J36" s="12">
        <v>0</v>
      </c>
      <c r="K36" s="93">
        <f t="shared" si="1"/>
        <v>0</v>
      </c>
      <c r="L36" s="12">
        <v>0</v>
      </c>
      <c r="M36" s="93">
        <f t="shared" si="2"/>
        <v>0</v>
      </c>
      <c r="N36" s="12">
        <v>0</v>
      </c>
      <c r="O36" s="93">
        <f t="shared" si="3"/>
        <v>0</v>
      </c>
      <c r="P36" s="12">
        <v>0</v>
      </c>
      <c r="Q36" s="93">
        <f t="shared" si="4"/>
        <v>0</v>
      </c>
      <c r="R36" s="12">
        <v>0</v>
      </c>
      <c r="S36" s="93">
        <f t="shared" si="5"/>
        <v>0</v>
      </c>
      <c r="T36" s="94">
        <f t="shared" si="6"/>
        <v>0</v>
      </c>
      <c r="U36" s="73" t="e">
        <f t="shared" si="14"/>
        <v>#N/A</v>
      </c>
      <c r="V36" s="74" t="str">
        <f t="shared" si="7"/>
        <v/>
      </c>
      <c r="W36" s="74" t="str">
        <f t="shared" si="8"/>
        <v/>
      </c>
      <c r="X36" s="74" t="str">
        <f t="shared" si="9"/>
        <v/>
      </c>
      <c r="Y36" s="74" t="str">
        <f t="shared" si="10"/>
        <v/>
      </c>
      <c r="Z36" s="74" t="str">
        <f t="shared" si="11"/>
        <v/>
      </c>
      <c r="AA36" s="74">
        <f t="shared" si="17"/>
        <v>0</v>
      </c>
    </row>
    <row r="37" spans="1:27" ht="12" customHeight="1">
      <c r="A37" s="10">
        <v>34</v>
      </c>
      <c r="B37" s="16"/>
      <c r="C37" s="16"/>
      <c r="D37" s="12"/>
      <c r="E37" s="44" t="str">
        <f t="shared" si="13"/>
        <v xml:space="preserve"> </v>
      </c>
      <c r="F37" s="68" t="str">
        <f t="shared" si="0"/>
        <v xml:space="preserve"> </v>
      </c>
      <c r="G37" s="92"/>
      <c r="H37" s="13"/>
      <c r="I37" s="92">
        <f t="shared" si="16"/>
        <v>0</v>
      </c>
      <c r="J37" s="12">
        <v>0</v>
      </c>
      <c r="K37" s="93">
        <f t="shared" si="1"/>
        <v>0</v>
      </c>
      <c r="L37" s="12">
        <v>0</v>
      </c>
      <c r="M37" s="93">
        <f t="shared" si="2"/>
        <v>0</v>
      </c>
      <c r="N37" s="12">
        <v>0</v>
      </c>
      <c r="O37" s="93">
        <f t="shared" si="3"/>
        <v>0</v>
      </c>
      <c r="P37" s="12">
        <v>0</v>
      </c>
      <c r="Q37" s="93">
        <f t="shared" si="4"/>
        <v>0</v>
      </c>
      <c r="R37" s="12">
        <v>0</v>
      </c>
      <c r="S37" s="93">
        <f t="shared" si="5"/>
        <v>0</v>
      </c>
      <c r="T37" s="94">
        <f t="shared" si="6"/>
        <v>0</v>
      </c>
      <c r="U37" s="73" t="e">
        <f t="shared" si="14"/>
        <v>#N/A</v>
      </c>
      <c r="V37" s="74" t="str">
        <f t="shared" si="7"/>
        <v/>
      </c>
      <c r="W37" s="74" t="str">
        <f t="shared" si="8"/>
        <v/>
      </c>
      <c r="X37" s="74" t="str">
        <f t="shared" si="9"/>
        <v/>
      </c>
      <c r="Y37" s="74" t="str">
        <f t="shared" si="10"/>
        <v/>
      </c>
      <c r="Z37" s="74" t="str">
        <f t="shared" si="11"/>
        <v/>
      </c>
      <c r="AA37" s="74">
        <f t="shared" si="17"/>
        <v>0</v>
      </c>
    </row>
    <row r="38" spans="1:27" ht="12" customHeight="1">
      <c r="A38" s="10">
        <v>35</v>
      </c>
      <c r="B38" s="16"/>
      <c r="C38" s="16"/>
      <c r="D38" s="12"/>
      <c r="E38" s="44" t="str">
        <f t="shared" si="13"/>
        <v xml:space="preserve"> </v>
      </c>
      <c r="F38" s="68" t="str">
        <f t="shared" si="0"/>
        <v xml:space="preserve"> </v>
      </c>
      <c r="G38" s="92"/>
      <c r="H38" s="13"/>
      <c r="I38" s="92">
        <f t="shared" si="16"/>
        <v>0</v>
      </c>
      <c r="J38" s="12">
        <v>0</v>
      </c>
      <c r="K38" s="93">
        <f t="shared" si="1"/>
        <v>0</v>
      </c>
      <c r="L38" s="12">
        <v>0</v>
      </c>
      <c r="M38" s="93">
        <f t="shared" si="2"/>
        <v>0</v>
      </c>
      <c r="N38" s="12">
        <v>0</v>
      </c>
      <c r="O38" s="93">
        <f t="shared" si="3"/>
        <v>0</v>
      </c>
      <c r="P38" s="12">
        <v>0</v>
      </c>
      <c r="Q38" s="93">
        <f t="shared" si="4"/>
        <v>0</v>
      </c>
      <c r="R38" s="12">
        <v>0</v>
      </c>
      <c r="S38" s="93">
        <f t="shared" si="5"/>
        <v>0</v>
      </c>
      <c r="T38" s="94">
        <f t="shared" si="6"/>
        <v>0</v>
      </c>
      <c r="U38" s="73" t="e">
        <f t="shared" si="14"/>
        <v>#N/A</v>
      </c>
      <c r="V38" s="74" t="str">
        <f t="shared" si="7"/>
        <v/>
      </c>
      <c r="W38" s="74" t="str">
        <f t="shared" si="8"/>
        <v/>
      </c>
      <c r="X38" s="74" t="str">
        <f t="shared" si="9"/>
        <v/>
      </c>
      <c r="Y38" s="74" t="str">
        <f t="shared" si="10"/>
        <v/>
      </c>
      <c r="Z38" s="74" t="str">
        <f t="shared" si="11"/>
        <v/>
      </c>
      <c r="AA38" s="74">
        <f t="shared" si="17"/>
        <v>0</v>
      </c>
    </row>
    <row r="39" spans="1:27" ht="12" customHeight="1">
      <c r="A39" s="10">
        <v>36</v>
      </c>
      <c r="B39" s="16"/>
      <c r="C39" s="16"/>
      <c r="D39" s="12"/>
      <c r="E39" s="44" t="str">
        <f t="shared" si="13"/>
        <v xml:space="preserve"> </v>
      </c>
      <c r="F39" s="68" t="str">
        <f t="shared" si="0"/>
        <v xml:space="preserve"> </v>
      </c>
      <c r="G39" s="92"/>
      <c r="H39" s="13"/>
      <c r="I39" s="92">
        <f t="shared" si="16"/>
        <v>0</v>
      </c>
      <c r="J39" s="12">
        <v>0</v>
      </c>
      <c r="K39" s="93">
        <f t="shared" si="1"/>
        <v>0</v>
      </c>
      <c r="L39" s="12">
        <v>0</v>
      </c>
      <c r="M39" s="93">
        <f t="shared" si="2"/>
        <v>0</v>
      </c>
      <c r="N39" s="12">
        <v>0</v>
      </c>
      <c r="O39" s="93">
        <f t="shared" si="3"/>
        <v>0</v>
      </c>
      <c r="P39" s="12">
        <v>0</v>
      </c>
      <c r="Q39" s="93">
        <f t="shared" si="4"/>
        <v>0</v>
      </c>
      <c r="R39" s="12">
        <v>0</v>
      </c>
      <c r="S39" s="93">
        <f t="shared" si="5"/>
        <v>0</v>
      </c>
      <c r="T39" s="94">
        <f t="shared" si="6"/>
        <v>0</v>
      </c>
      <c r="U39" s="73" t="e">
        <f t="shared" si="14"/>
        <v>#N/A</v>
      </c>
      <c r="V39" s="74" t="str">
        <f t="shared" si="7"/>
        <v/>
      </c>
      <c r="W39" s="74" t="str">
        <f t="shared" si="8"/>
        <v/>
      </c>
      <c r="X39" s="74" t="str">
        <f t="shared" si="9"/>
        <v/>
      </c>
      <c r="Y39" s="74" t="str">
        <f t="shared" si="10"/>
        <v/>
      </c>
      <c r="Z39" s="74" t="str">
        <f t="shared" si="11"/>
        <v/>
      </c>
      <c r="AA39" s="74">
        <f t="shared" si="17"/>
        <v>0</v>
      </c>
    </row>
    <row r="40" spans="1:27" ht="12" customHeight="1">
      <c r="A40" s="10">
        <v>37</v>
      </c>
      <c r="B40" s="15"/>
      <c r="C40" s="15"/>
      <c r="D40" s="12"/>
      <c r="E40" s="44" t="str">
        <f t="shared" si="13"/>
        <v xml:space="preserve"> </v>
      </c>
      <c r="F40" s="68" t="str">
        <f t="shared" si="0"/>
        <v xml:space="preserve"> </v>
      </c>
      <c r="G40" s="92"/>
      <c r="H40" s="13"/>
      <c r="I40" s="92">
        <f t="shared" si="16"/>
        <v>0</v>
      </c>
      <c r="J40" s="91">
        <v>0</v>
      </c>
      <c r="K40" s="93">
        <f t="shared" si="1"/>
        <v>0</v>
      </c>
      <c r="L40" s="91">
        <v>0</v>
      </c>
      <c r="M40" s="93">
        <f t="shared" si="2"/>
        <v>0</v>
      </c>
      <c r="N40" s="91">
        <v>0</v>
      </c>
      <c r="O40" s="93">
        <f t="shared" si="3"/>
        <v>0</v>
      </c>
      <c r="P40" s="91">
        <v>0</v>
      </c>
      <c r="Q40" s="93">
        <f t="shared" si="4"/>
        <v>0</v>
      </c>
      <c r="R40" s="91">
        <v>0</v>
      </c>
      <c r="S40" s="93">
        <f t="shared" si="5"/>
        <v>0</v>
      </c>
      <c r="T40" s="94">
        <f t="shared" si="6"/>
        <v>0</v>
      </c>
      <c r="U40" s="73" t="e">
        <f t="shared" si="14"/>
        <v>#N/A</v>
      </c>
      <c r="V40" s="74" t="str">
        <f t="shared" si="7"/>
        <v/>
      </c>
      <c r="W40" s="74" t="str">
        <f t="shared" si="8"/>
        <v/>
      </c>
      <c r="X40" s="74" t="str">
        <f t="shared" si="9"/>
        <v/>
      </c>
      <c r="Y40" s="74" t="str">
        <f t="shared" si="10"/>
        <v/>
      </c>
      <c r="Z40" s="74" t="str">
        <f t="shared" si="11"/>
        <v/>
      </c>
      <c r="AA40" s="74">
        <f t="shared" si="17"/>
        <v>0</v>
      </c>
    </row>
    <row r="41" spans="1:27" ht="12" customHeight="1">
      <c r="A41" s="10">
        <v>38</v>
      </c>
      <c r="B41" s="15"/>
      <c r="C41" s="15"/>
      <c r="D41" s="12"/>
      <c r="E41" s="44" t="str">
        <f t="shared" si="13"/>
        <v xml:space="preserve"> </v>
      </c>
      <c r="F41" s="68" t="str">
        <f t="shared" si="0"/>
        <v xml:space="preserve"> </v>
      </c>
      <c r="G41" s="92"/>
      <c r="H41" s="13"/>
      <c r="I41" s="92">
        <f>H41</f>
        <v>0</v>
      </c>
      <c r="J41" s="91">
        <v>0</v>
      </c>
      <c r="K41" s="93">
        <f t="shared" si="1"/>
        <v>0</v>
      </c>
      <c r="L41" s="91">
        <v>0</v>
      </c>
      <c r="M41" s="93">
        <f t="shared" si="2"/>
        <v>0</v>
      </c>
      <c r="N41" s="91">
        <v>0</v>
      </c>
      <c r="O41" s="93">
        <f t="shared" si="3"/>
        <v>0</v>
      </c>
      <c r="P41" s="91">
        <v>0</v>
      </c>
      <c r="Q41" s="93">
        <f t="shared" si="4"/>
        <v>0</v>
      </c>
      <c r="R41" s="91">
        <v>0</v>
      </c>
      <c r="S41" s="93">
        <f t="shared" si="5"/>
        <v>0</v>
      </c>
      <c r="T41" s="94">
        <f t="shared" si="6"/>
        <v>0</v>
      </c>
      <c r="U41" s="73" t="e">
        <f t="shared" si="14"/>
        <v>#N/A</v>
      </c>
      <c r="V41" s="74" t="str">
        <f t="shared" si="7"/>
        <v/>
      </c>
      <c r="W41" s="74" t="str">
        <f t="shared" si="8"/>
        <v/>
      </c>
      <c r="X41" s="74" t="str">
        <f t="shared" si="9"/>
        <v/>
      </c>
      <c r="Y41" s="74" t="str">
        <f t="shared" si="10"/>
        <v/>
      </c>
      <c r="Z41" s="74" t="str">
        <f t="shared" si="11"/>
        <v/>
      </c>
      <c r="AA41" s="74">
        <f>COUNTIF(V41:Z41,"x")</f>
        <v>0</v>
      </c>
    </row>
    <row r="42" spans="1:27" ht="12" customHeight="1">
      <c r="A42" s="10">
        <v>39</v>
      </c>
      <c r="B42" s="15"/>
      <c r="C42" s="15"/>
      <c r="D42" s="12"/>
      <c r="E42" s="44" t="str">
        <f t="shared" si="13"/>
        <v xml:space="preserve"> </v>
      </c>
      <c r="F42" s="68" t="str">
        <f t="shared" si="0"/>
        <v xml:space="preserve"> </v>
      </c>
      <c r="G42" s="92"/>
      <c r="H42" s="13"/>
      <c r="I42" s="92">
        <f>H42</f>
        <v>0</v>
      </c>
      <c r="J42" s="91">
        <v>0</v>
      </c>
      <c r="K42" s="93">
        <f t="shared" si="1"/>
        <v>0</v>
      </c>
      <c r="L42" s="91">
        <v>0</v>
      </c>
      <c r="M42" s="93">
        <f t="shared" si="2"/>
        <v>0</v>
      </c>
      <c r="N42" s="91">
        <v>0</v>
      </c>
      <c r="O42" s="93">
        <f t="shared" si="3"/>
        <v>0</v>
      </c>
      <c r="P42" s="91">
        <v>0</v>
      </c>
      <c r="Q42" s="93">
        <f t="shared" si="4"/>
        <v>0</v>
      </c>
      <c r="R42" s="91">
        <v>0</v>
      </c>
      <c r="S42" s="93">
        <f t="shared" si="5"/>
        <v>0</v>
      </c>
      <c r="T42" s="94">
        <f t="shared" si="6"/>
        <v>0</v>
      </c>
      <c r="U42" s="73" t="e">
        <f t="shared" si="14"/>
        <v>#N/A</v>
      </c>
      <c r="V42" s="74" t="str">
        <f t="shared" si="7"/>
        <v/>
      </c>
      <c r="W42" s="74" t="str">
        <f t="shared" si="8"/>
        <v/>
      </c>
      <c r="X42" s="74" t="str">
        <f t="shared" si="9"/>
        <v/>
      </c>
      <c r="Y42" s="74" t="str">
        <f t="shared" si="10"/>
        <v/>
      </c>
      <c r="Z42" s="74" t="str">
        <f t="shared" si="11"/>
        <v/>
      </c>
      <c r="AA42" s="74">
        <f>COUNTIF(V42:Z42,"x")</f>
        <v>0</v>
      </c>
    </row>
    <row r="43" spans="1:27" ht="12" customHeight="1">
      <c r="A43" s="10">
        <v>40</v>
      </c>
      <c r="B43" s="15"/>
      <c r="C43" s="15"/>
      <c r="D43" s="12"/>
      <c r="E43" s="44" t="str">
        <f t="shared" si="13"/>
        <v xml:space="preserve"> </v>
      </c>
      <c r="F43" s="68" t="str">
        <f t="shared" si="0"/>
        <v xml:space="preserve"> </v>
      </c>
      <c r="G43" s="92"/>
      <c r="H43" s="13"/>
      <c r="I43" s="92">
        <f>H43</f>
        <v>0</v>
      </c>
      <c r="J43" s="91">
        <v>0</v>
      </c>
      <c r="K43" s="93">
        <f t="shared" si="1"/>
        <v>0</v>
      </c>
      <c r="L43" s="91">
        <v>0</v>
      </c>
      <c r="M43" s="93">
        <f t="shared" si="2"/>
        <v>0</v>
      </c>
      <c r="N43" s="91">
        <v>0</v>
      </c>
      <c r="O43" s="93">
        <f t="shared" si="3"/>
        <v>0</v>
      </c>
      <c r="P43" s="91">
        <v>0</v>
      </c>
      <c r="Q43" s="93">
        <f t="shared" si="4"/>
        <v>0</v>
      </c>
      <c r="R43" s="91">
        <v>0</v>
      </c>
      <c r="S43" s="93">
        <f t="shared" si="5"/>
        <v>0</v>
      </c>
      <c r="T43" s="94">
        <f t="shared" si="6"/>
        <v>0</v>
      </c>
      <c r="U43" s="73" t="e">
        <f t="shared" si="14"/>
        <v>#N/A</v>
      </c>
      <c r="V43" s="74" t="str">
        <f t="shared" si="7"/>
        <v/>
      </c>
      <c r="W43" s="74" t="str">
        <f t="shared" si="8"/>
        <v/>
      </c>
      <c r="X43" s="74" t="str">
        <f t="shared" si="9"/>
        <v/>
      </c>
      <c r="Y43" s="74" t="str">
        <f t="shared" si="10"/>
        <v/>
      </c>
      <c r="Z43" s="74" t="str">
        <f t="shared" si="11"/>
        <v/>
      </c>
      <c r="AA43" s="74">
        <f>COUNTIF(V43:Z43,"x")</f>
        <v>0</v>
      </c>
    </row>
    <row r="44" spans="1:27" ht="12" customHeight="1">
      <c r="A44" s="10">
        <v>41</v>
      </c>
      <c r="B44" s="15"/>
      <c r="C44" s="15"/>
      <c r="D44" s="12"/>
      <c r="E44" s="44" t="str">
        <f t="shared" si="13"/>
        <v xml:space="preserve"> </v>
      </c>
      <c r="F44" s="68" t="str">
        <f t="shared" si="0"/>
        <v xml:space="preserve"> </v>
      </c>
      <c r="G44" s="92"/>
      <c r="H44" s="13"/>
      <c r="I44" s="92">
        <f t="shared" ref="I44:I83" si="18">H44</f>
        <v>0</v>
      </c>
      <c r="J44" s="91">
        <v>0</v>
      </c>
      <c r="K44" s="93">
        <f t="shared" ref="K44:K83" si="19">IF(J44&gt;0,$K$1,0)</f>
        <v>0</v>
      </c>
      <c r="L44" s="91">
        <v>0</v>
      </c>
      <c r="M44" s="93">
        <f t="shared" ref="M44:M83" si="20">IF(L44&gt;0,$M$1,0)</f>
        <v>0</v>
      </c>
      <c r="N44" s="91">
        <v>0</v>
      </c>
      <c r="O44" s="93">
        <f t="shared" ref="O44:O83" si="21">IF(N44&gt;0,$M$1,0)</f>
        <v>0</v>
      </c>
      <c r="P44" s="91">
        <v>0</v>
      </c>
      <c r="Q44" s="93">
        <f t="shared" ref="Q44:Q83" si="22">IF(P44&gt;0,$M$1,0)</f>
        <v>0</v>
      </c>
      <c r="R44" s="91">
        <v>0</v>
      </c>
      <c r="S44" s="93">
        <f t="shared" ref="S44:S83" si="23">IF(R44&gt;0,$M$1,0)</f>
        <v>0</v>
      </c>
      <c r="T44" s="94">
        <f t="shared" ref="T44:T83" si="24">IF(J44&gt;0,$J$1)+IF(L44&gt;0,$L$1)+IF(N44&gt;0,$N$1)+IF(P44&gt;0,$P$1)+IF(R44&gt;0,$R$1)</f>
        <v>0</v>
      </c>
      <c r="U44" s="73" t="e">
        <f t="shared" ref="U44:U83" si="25">LOOKUP(AA44,$AE$15:$AE$19,$AF$15:$AF$19)</f>
        <v>#N/A</v>
      </c>
      <c r="V44" s="74" t="str">
        <f t="shared" ref="V44:V83" si="26">IF($H44&lt;&gt;"",IF($J44&gt;=VLOOKUP($I44,$AC$6:$AK$11,IF($F44="V",3,IF($F44="SV",4,(IF($F44="U21",5,IF($F44="U19",6,IF($F44="U17",7,IF($F44="U15",8,IF($F44="U13",9,2)))))))),FALSE),"x",""),"")</f>
        <v/>
      </c>
      <c r="W44" s="74" t="str">
        <f t="shared" ref="W44:W83" si="27">IF($H44&lt;&gt;"",IF($L44&gt;=VLOOKUP($I44,$AC$6:$AK$11,IF($F44="V",3,IF($F44="SV",4,(IF($F44="U21",5,IF($F44="U19",6,IF($F44="U17",7,IF($F44="U15",8,IF($F44="U13",9,2)))))))),FALSE),"x",""),"")</f>
        <v/>
      </c>
      <c r="X44" s="74" t="str">
        <f t="shared" ref="X44:X83" si="28">IF($H44&lt;&gt;"",IF($N44&gt;=VLOOKUP($I44,$AC$6:$AK$11,IF($F44="V",3,IF($F44="SV",4,(IF($F44="U21",5,IF($F44="U19",6,IF($F44="U17",7,IF($F44="U15",8,IF($F44="U13",9,2)))))))),FALSE),"x",""),"")</f>
        <v/>
      </c>
      <c r="Y44" s="74" t="str">
        <f t="shared" ref="Y44:Y83" si="29">IF($H44&lt;&gt;"",IF($P44&gt;=VLOOKUP($I44,$AC$6:$AK$11,IF($F44="V",3,IF($F44="SV",4,(IF($F44="U21",5,IF($F44="U19",6,IF($F44="U17",7,IF($F44="U15",8,IF($F44="U13",9,2)))))))),FALSE),"x",""),"")</f>
        <v/>
      </c>
      <c r="Z44" s="74" t="str">
        <f t="shared" ref="Z44:Z83" si="30">IF($H44&lt;&gt;"",IF($R44&gt;=VLOOKUP($I44,$AC$6:$AK$11,IF($F44="V",3,IF($F44="SV",4,(IF($F44="U21",5,IF($F44="U19",6,IF($F44="U17",7,IF($F44="U15",8,IF($F44="U13",9,2)))))))),FALSE),"x",""),"")</f>
        <v/>
      </c>
      <c r="AA44" s="74">
        <f t="shared" ref="AA44:AA83" si="31">COUNTIF(V44:Z44,"x")</f>
        <v>0</v>
      </c>
    </row>
    <row r="45" spans="1:27" ht="12" customHeight="1">
      <c r="A45" s="10">
        <v>42</v>
      </c>
      <c r="B45" s="15"/>
      <c r="C45" s="15"/>
      <c r="D45" s="12"/>
      <c r="E45" s="44" t="str">
        <f t="shared" si="13"/>
        <v xml:space="preserve"> </v>
      </c>
      <c r="F45" s="68" t="str">
        <f t="shared" si="0"/>
        <v xml:space="preserve"> </v>
      </c>
      <c r="G45" s="92"/>
      <c r="H45" s="13"/>
      <c r="I45" s="92">
        <f t="shared" si="18"/>
        <v>0</v>
      </c>
      <c r="J45" s="91">
        <v>0</v>
      </c>
      <c r="K45" s="93">
        <f t="shared" si="19"/>
        <v>0</v>
      </c>
      <c r="L45" s="91">
        <v>0</v>
      </c>
      <c r="M45" s="93">
        <f t="shared" si="20"/>
        <v>0</v>
      </c>
      <c r="N45" s="91">
        <v>0</v>
      </c>
      <c r="O45" s="93">
        <f t="shared" si="21"/>
        <v>0</v>
      </c>
      <c r="P45" s="91">
        <v>0</v>
      </c>
      <c r="Q45" s="93">
        <f t="shared" si="22"/>
        <v>0</v>
      </c>
      <c r="R45" s="91">
        <v>0</v>
      </c>
      <c r="S45" s="93">
        <f t="shared" si="23"/>
        <v>0</v>
      </c>
      <c r="T45" s="94">
        <f t="shared" si="24"/>
        <v>0</v>
      </c>
      <c r="U45" s="73" t="e">
        <f t="shared" si="25"/>
        <v>#N/A</v>
      </c>
      <c r="V45" s="74" t="str">
        <f t="shared" si="26"/>
        <v/>
      </c>
      <c r="W45" s="74" t="str">
        <f t="shared" si="27"/>
        <v/>
      </c>
      <c r="X45" s="74" t="str">
        <f t="shared" si="28"/>
        <v/>
      </c>
      <c r="Y45" s="74" t="str">
        <f t="shared" si="29"/>
        <v/>
      </c>
      <c r="Z45" s="74" t="str">
        <f t="shared" si="30"/>
        <v/>
      </c>
      <c r="AA45" s="74">
        <f t="shared" si="31"/>
        <v>0</v>
      </c>
    </row>
    <row r="46" spans="1:27" ht="12" customHeight="1">
      <c r="A46" s="10">
        <v>43</v>
      </c>
      <c r="B46" s="15"/>
      <c r="C46" s="15"/>
      <c r="D46" s="12"/>
      <c r="E46" s="44" t="str">
        <f t="shared" si="13"/>
        <v xml:space="preserve"> </v>
      </c>
      <c r="F46" s="68" t="str">
        <f t="shared" si="0"/>
        <v xml:space="preserve"> </v>
      </c>
      <c r="G46" s="92"/>
      <c r="H46" s="13"/>
      <c r="I46" s="92">
        <f t="shared" si="18"/>
        <v>0</v>
      </c>
      <c r="J46" s="91">
        <v>0</v>
      </c>
      <c r="K46" s="93">
        <f t="shared" si="19"/>
        <v>0</v>
      </c>
      <c r="L46" s="91">
        <v>0</v>
      </c>
      <c r="M46" s="93">
        <f t="shared" si="20"/>
        <v>0</v>
      </c>
      <c r="N46" s="91">
        <v>0</v>
      </c>
      <c r="O46" s="93">
        <f t="shared" si="21"/>
        <v>0</v>
      </c>
      <c r="P46" s="91">
        <v>0</v>
      </c>
      <c r="Q46" s="93">
        <f t="shared" si="22"/>
        <v>0</v>
      </c>
      <c r="R46" s="91">
        <v>0</v>
      </c>
      <c r="S46" s="93">
        <f t="shared" si="23"/>
        <v>0</v>
      </c>
      <c r="T46" s="94">
        <f t="shared" si="24"/>
        <v>0</v>
      </c>
      <c r="U46" s="73" t="e">
        <f t="shared" si="25"/>
        <v>#N/A</v>
      </c>
      <c r="V46" s="74" t="str">
        <f t="shared" si="26"/>
        <v/>
      </c>
      <c r="W46" s="74" t="str">
        <f t="shared" si="27"/>
        <v/>
      </c>
      <c r="X46" s="74" t="str">
        <f t="shared" si="28"/>
        <v/>
      </c>
      <c r="Y46" s="74" t="str">
        <f t="shared" si="29"/>
        <v/>
      </c>
      <c r="Z46" s="74" t="str">
        <f t="shared" si="30"/>
        <v/>
      </c>
      <c r="AA46" s="74">
        <f t="shared" si="31"/>
        <v>0</v>
      </c>
    </row>
    <row r="47" spans="1:27" ht="12" customHeight="1">
      <c r="A47" s="10">
        <v>44</v>
      </c>
      <c r="B47" s="15"/>
      <c r="C47" s="15"/>
      <c r="D47" s="12"/>
      <c r="E47" s="44" t="str">
        <f t="shared" si="13"/>
        <v xml:space="preserve"> </v>
      </c>
      <c r="F47" s="68" t="str">
        <f t="shared" si="0"/>
        <v xml:space="preserve"> </v>
      </c>
      <c r="G47" s="92"/>
      <c r="H47" s="13"/>
      <c r="I47" s="92">
        <f t="shared" si="18"/>
        <v>0</v>
      </c>
      <c r="J47" s="91">
        <v>0</v>
      </c>
      <c r="K47" s="93">
        <f t="shared" si="19"/>
        <v>0</v>
      </c>
      <c r="L47" s="91">
        <v>0</v>
      </c>
      <c r="M47" s="93">
        <f t="shared" si="20"/>
        <v>0</v>
      </c>
      <c r="N47" s="91">
        <v>0</v>
      </c>
      <c r="O47" s="93">
        <f t="shared" si="21"/>
        <v>0</v>
      </c>
      <c r="P47" s="91">
        <v>0</v>
      </c>
      <c r="Q47" s="93">
        <f t="shared" si="22"/>
        <v>0</v>
      </c>
      <c r="R47" s="91">
        <v>0</v>
      </c>
      <c r="S47" s="93">
        <f t="shared" si="23"/>
        <v>0</v>
      </c>
      <c r="T47" s="94">
        <f t="shared" si="24"/>
        <v>0</v>
      </c>
      <c r="U47" s="73" t="e">
        <f t="shared" si="25"/>
        <v>#N/A</v>
      </c>
      <c r="V47" s="74" t="str">
        <f t="shared" si="26"/>
        <v/>
      </c>
      <c r="W47" s="74" t="str">
        <f t="shared" si="27"/>
        <v/>
      </c>
      <c r="X47" s="74" t="str">
        <f t="shared" si="28"/>
        <v/>
      </c>
      <c r="Y47" s="74" t="str">
        <f t="shared" si="29"/>
        <v/>
      </c>
      <c r="Z47" s="74" t="str">
        <f t="shared" si="30"/>
        <v/>
      </c>
      <c r="AA47" s="74">
        <f t="shared" si="31"/>
        <v>0</v>
      </c>
    </row>
    <row r="48" spans="1:27" ht="12" customHeight="1">
      <c r="A48" s="10">
        <v>45</v>
      </c>
      <c r="B48" s="15"/>
      <c r="C48" s="15"/>
      <c r="D48" s="12"/>
      <c r="E48" s="44" t="str">
        <f t="shared" si="13"/>
        <v xml:space="preserve"> </v>
      </c>
      <c r="F48" s="68" t="str">
        <f t="shared" si="0"/>
        <v xml:space="preserve"> </v>
      </c>
      <c r="G48" s="92"/>
      <c r="H48" s="13"/>
      <c r="I48" s="92">
        <f t="shared" si="18"/>
        <v>0</v>
      </c>
      <c r="J48" s="91">
        <v>0</v>
      </c>
      <c r="K48" s="93">
        <f t="shared" si="19"/>
        <v>0</v>
      </c>
      <c r="L48" s="91">
        <v>0</v>
      </c>
      <c r="M48" s="93">
        <f t="shared" si="20"/>
        <v>0</v>
      </c>
      <c r="N48" s="91">
        <v>0</v>
      </c>
      <c r="O48" s="93">
        <f t="shared" si="21"/>
        <v>0</v>
      </c>
      <c r="P48" s="91">
        <v>0</v>
      </c>
      <c r="Q48" s="93">
        <f t="shared" si="22"/>
        <v>0</v>
      </c>
      <c r="R48" s="91">
        <v>0</v>
      </c>
      <c r="S48" s="93">
        <f t="shared" si="23"/>
        <v>0</v>
      </c>
      <c r="T48" s="94">
        <f t="shared" si="24"/>
        <v>0</v>
      </c>
      <c r="U48" s="73" t="e">
        <f t="shared" si="25"/>
        <v>#N/A</v>
      </c>
      <c r="V48" s="74" t="str">
        <f t="shared" si="26"/>
        <v/>
      </c>
      <c r="W48" s="74" t="str">
        <f t="shared" si="27"/>
        <v/>
      </c>
      <c r="X48" s="74" t="str">
        <f t="shared" si="28"/>
        <v/>
      </c>
      <c r="Y48" s="74" t="str">
        <f t="shared" si="29"/>
        <v/>
      </c>
      <c r="Z48" s="74" t="str">
        <f t="shared" si="30"/>
        <v/>
      </c>
      <c r="AA48" s="74">
        <f t="shared" si="31"/>
        <v>0</v>
      </c>
    </row>
    <row r="49" spans="1:27" ht="12" customHeight="1">
      <c r="A49" s="10">
        <v>46</v>
      </c>
      <c r="B49" s="15"/>
      <c r="C49" s="15"/>
      <c r="D49" s="12"/>
      <c r="E49" s="44" t="str">
        <f t="shared" si="13"/>
        <v xml:space="preserve"> </v>
      </c>
      <c r="F49" s="68" t="str">
        <f t="shared" si="0"/>
        <v xml:space="preserve"> </v>
      </c>
      <c r="G49" s="92"/>
      <c r="H49" s="13"/>
      <c r="I49" s="92">
        <f t="shared" si="18"/>
        <v>0</v>
      </c>
      <c r="J49" s="91">
        <v>0</v>
      </c>
      <c r="K49" s="93">
        <f t="shared" si="19"/>
        <v>0</v>
      </c>
      <c r="L49" s="91">
        <v>0</v>
      </c>
      <c r="M49" s="93">
        <f t="shared" si="20"/>
        <v>0</v>
      </c>
      <c r="N49" s="91">
        <v>0</v>
      </c>
      <c r="O49" s="93">
        <f t="shared" si="21"/>
        <v>0</v>
      </c>
      <c r="P49" s="91">
        <v>0</v>
      </c>
      <c r="Q49" s="93">
        <f t="shared" si="22"/>
        <v>0</v>
      </c>
      <c r="R49" s="91">
        <v>0</v>
      </c>
      <c r="S49" s="93">
        <f t="shared" si="23"/>
        <v>0</v>
      </c>
      <c r="T49" s="94">
        <f t="shared" si="24"/>
        <v>0</v>
      </c>
      <c r="U49" s="73" t="e">
        <f t="shared" si="25"/>
        <v>#N/A</v>
      </c>
      <c r="V49" s="74" t="str">
        <f t="shared" si="26"/>
        <v/>
      </c>
      <c r="W49" s="74" t="str">
        <f t="shared" si="27"/>
        <v/>
      </c>
      <c r="X49" s="74" t="str">
        <f t="shared" si="28"/>
        <v/>
      </c>
      <c r="Y49" s="74" t="str">
        <f t="shared" si="29"/>
        <v/>
      </c>
      <c r="Z49" s="74" t="str">
        <f t="shared" si="30"/>
        <v/>
      </c>
      <c r="AA49" s="74">
        <f t="shared" si="31"/>
        <v>0</v>
      </c>
    </row>
    <row r="50" spans="1:27" ht="12" customHeight="1">
      <c r="A50" s="10">
        <v>47</v>
      </c>
      <c r="B50" s="15"/>
      <c r="C50" s="15"/>
      <c r="D50" s="12"/>
      <c r="E50" s="44" t="str">
        <f t="shared" si="13"/>
        <v xml:space="preserve"> </v>
      </c>
      <c r="F50" s="68" t="str">
        <f t="shared" si="0"/>
        <v xml:space="preserve"> </v>
      </c>
      <c r="G50" s="92"/>
      <c r="H50" s="13"/>
      <c r="I50" s="92">
        <f t="shared" si="18"/>
        <v>0</v>
      </c>
      <c r="J50" s="91">
        <v>0</v>
      </c>
      <c r="K50" s="93">
        <f t="shared" si="19"/>
        <v>0</v>
      </c>
      <c r="L50" s="91">
        <v>0</v>
      </c>
      <c r="M50" s="93">
        <f t="shared" si="20"/>
        <v>0</v>
      </c>
      <c r="N50" s="91">
        <v>0</v>
      </c>
      <c r="O50" s="93">
        <f t="shared" si="21"/>
        <v>0</v>
      </c>
      <c r="P50" s="91">
        <v>0</v>
      </c>
      <c r="Q50" s="93">
        <f t="shared" si="22"/>
        <v>0</v>
      </c>
      <c r="R50" s="91">
        <v>0</v>
      </c>
      <c r="S50" s="93">
        <f t="shared" si="23"/>
        <v>0</v>
      </c>
      <c r="T50" s="94">
        <f t="shared" si="24"/>
        <v>0</v>
      </c>
      <c r="U50" s="73" t="e">
        <f t="shared" si="25"/>
        <v>#N/A</v>
      </c>
      <c r="V50" s="74" t="str">
        <f t="shared" si="26"/>
        <v/>
      </c>
      <c r="W50" s="74" t="str">
        <f t="shared" si="27"/>
        <v/>
      </c>
      <c r="X50" s="74" t="str">
        <f t="shared" si="28"/>
        <v/>
      </c>
      <c r="Y50" s="74" t="str">
        <f t="shared" si="29"/>
        <v/>
      </c>
      <c r="Z50" s="74" t="str">
        <f t="shared" si="30"/>
        <v/>
      </c>
      <c r="AA50" s="74">
        <f t="shared" si="31"/>
        <v>0</v>
      </c>
    </row>
    <row r="51" spans="1:27" ht="12" customHeight="1">
      <c r="A51" s="10">
        <v>48</v>
      </c>
      <c r="B51" s="15"/>
      <c r="C51" s="15"/>
      <c r="D51" s="12"/>
      <c r="E51" s="44" t="str">
        <f t="shared" si="13"/>
        <v xml:space="preserve"> </v>
      </c>
      <c r="F51" s="68" t="str">
        <f t="shared" si="0"/>
        <v xml:space="preserve"> </v>
      </c>
      <c r="G51" s="92"/>
      <c r="H51" s="13"/>
      <c r="I51" s="92">
        <f t="shared" si="18"/>
        <v>0</v>
      </c>
      <c r="J51" s="91">
        <v>0</v>
      </c>
      <c r="K51" s="93">
        <f t="shared" si="19"/>
        <v>0</v>
      </c>
      <c r="L51" s="91">
        <v>0</v>
      </c>
      <c r="M51" s="93">
        <f t="shared" si="20"/>
        <v>0</v>
      </c>
      <c r="N51" s="91">
        <v>0</v>
      </c>
      <c r="O51" s="93">
        <f t="shared" si="21"/>
        <v>0</v>
      </c>
      <c r="P51" s="91">
        <v>0</v>
      </c>
      <c r="Q51" s="93">
        <f t="shared" si="22"/>
        <v>0</v>
      </c>
      <c r="R51" s="91">
        <v>0</v>
      </c>
      <c r="S51" s="93">
        <f t="shared" si="23"/>
        <v>0</v>
      </c>
      <c r="T51" s="94">
        <f t="shared" si="24"/>
        <v>0</v>
      </c>
      <c r="U51" s="73" t="e">
        <f t="shared" si="25"/>
        <v>#N/A</v>
      </c>
      <c r="V51" s="74" t="str">
        <f t="shared" si="26"/>
        <v/>
      </c>
      <c r="W51" s="74" t="str">
        <f t="shared" si="27"/>
        <v/>
      </c>
      <c r="X51" s="74" t="str">
        <f t="shared" si="28"/>
        <v/>
      </c>
      <c r="Y51" s="74" t="str">
        <f t="shared" si="29"/>
        <v/>
      </c>
      <c r="Z51" s="74" t="str">
        <f t="shared" si="30"/>
        <v/>
      </c>
      <c r="AA51" s="74">
        <f t="shared" si="31"/>
        <v>0</v>
      </c>
    </row>
    <row r="52" spans="1:27" ht="12" customHeight="1">
      <c r="A52" s="10">
        <v>49</v>
      </c>
      <c r="B52" s="15"/>
      <c r="C52" s="15"/>
      <c r="D52" s="12"/>
      <c r="E52" s="44" t="str">
        <f t="shared" si="13"/>
        <v xml:space="preserve"> </v>
      </c>
      <c r="F52" s="68" t="str">
        <f t="shared" si="0"/>
        <v xml:space="preserve"> </v>
      </c>
      <c r="G52" s="92"/>
      <c r="H52" s="13"/>
      <c r="I52" s="92">
        <f t="shared" si="18"/>
        <v>0</v>
      </c>
      <c r="J52" s="91">
        <v>0</v>
      </c>
      <c r="K52" s="93">
        <f t="shared" si="19"/>
        <v>0</v>
      </c>
      <c r="L52" s="91">
        <v>0</v>
      </c>
      <c r="M52" s="93">
        <f t="shared" si="20"/>
        <v>0</v>
      </c>
      <c r="N52" s="91">
        <v>0</v>
      </c>
      <c r="O52" s="93">
        <f t="shared" si="21"/>
        <v>0</v>
      </c>
      <c r="P52" s="91">
        <v>0</v>
      </c>
      <c r="Q52" s="93">
        <f t="shared" si="22"/>
        <v>0</v>
      </c>
      <c r="R52" s="91">
        <v>0</v>
      </c>
      <c r="S52" s="93">
        <f t="shared" si="23"/>
        <v>0</v>
      </c>
      <c r="T52" s="94">
        <f t="shared" si="24"/>
        <v>0</v>
      </c>
      <c r="U52" s="73" t="e">
        <f t="shared" si="25"/>
        <v>#N/A</v>
      </c>
      <c r="V52" s="74" t="str">
        <f t="shared" si="26"/>
        <v/>
      </c>
      <c r="W52" s="74" t="str">
        <f t="shared" si="27"/>
        <v/>
      </c>
      <c r="X52" s="74" t="str">
        <f t="shared" si="28"/>
        <v/>
      </c>
      <c r="Y52" s="74" t="str">
        <f t="shared" si="29"/>
        <v/>
      </c>
      <c r="Z52" s="74" t="str">
        <f t="shared" si="30"/>
        <v/>
      </c>
      <c r="AA52" s="74">
        <f t="shared" si="31"/>
        <v>0</v>
      </c>
    </row>
    <row r="53" spans="1:27" ht="12" customHeight="1">
      <c r="A53" s="10">
        <v>50</v>
      </c>
      <c r="B53" s="15"/>
      <c r="C53" s="15"/>
      <c r="D53" s="12"/>
      <c r="E53" s="44" t="str">
        <f t="shared" si="13"/>
        <v xml:space="preserve"> </v>
      </c>
      <c r="F53" s="68" t="str">
        <f t="shared" si="0"/>
        <v xml:space="preserve"> </v>
      </c>
      <c r="G53" s="92"/>
      <c r="H53" s="13"/>
      <c r="I53" s="92">
        <f t="shared" si="18"/>
        <v>0</v>
      </c>
      <c r="J53" s="91">
        <v>0</v>
      </c>
      <c r="K53" s="93">
        <f t="shared" si="19"/>
        <v>0</v>
      </c>
      <c r="L53" s="91">
        <v>0</v>
      </c>
      <c r="M53" s="93">
        <f t="shared" si="20"/>
        <v>0</v>
      </c>
      <c r="N53" s="91">
        <v>0</v>
      </c>
      <c r="O53" s="93">
        <f t="shared" si="21"/>
        <v>0</v>
      </c>
      <c r="P53" s="91">
        <v>0</v>
      </c>
      <c r="Q53" s="93">
        <f t="shared" si="22"/>
        <v>0</v>
      </c>
      <c r="R53" s="91">
        <v>0</v>
      </c>
      <c r="S53" s="93">
        <f t="shared" si="23"/>
        <v>0</v>
      </c>
      <c r="T53" s="94">
        <f t="shared" si="24"/>
        <v>0</v>
      </c>
      <c r="U53" s="73" t="e">
        <f t="shared" si="25"/>
        <v>#N/A</v>
      </c>
      <c r="V53" s="74" t="str">
        <f t="shared" si="26"/>
        <v/>
      </c>
      <c r="W53" s="74" t="str">
        <f t="shared" si="27"/>
        <v/>
      </c>
      <c r="X53" s="74" t="str">
        <f t="shared" si="28"/>
        <v/>
      </c>
      <c r="Y53" s="74" t="str">
        <f t="shared" si="29"/>
        <v/>
      </c>
      <c r="Z53" s="74" t="str">
        <f t="shared" si="30"/>
        <v/>
      </c>
      <c r="AA53" s="74">
        <f t="shared" si="31"/>
        <v>0</v>
      </c>
    </row>
    <row r="54" spans="1:27" ht="12" customHeight="1">
      <c r="A54" s="10">
        <v>51</v>
      </c>
      <c r="B54" s="15"/>
      <c r="C54" s="15"/>
      <c r="D54" s="12"/>
      <c r="E54" s="44" t="str">
        <f t="shared" si="13"/>
        <v xml:space="preserve"> </v>
      </c>
      <c r="F54" s="68" t="str">
        <f t="shared" si="0"/>
        <v xml:space="preserve"> </v>
      </c>
      <c r="G54" s="92"/>
      <c r="H54" s="13"/>
      <c r="I54" s="92">
        <f t="shared" si="18"/>
        <v>0</v>
      </c>
      <c r="J54" s="91">
        <v>0</v>
      </c>
      <c r="K54" s="93">
        <f t="shared" si="19"/>
        <v>0</v>
      </c>
      <c r="L54" s="91">
        <v>0</v>
      </c>
      <c r="M54" s="93">
        <f t="shared" si="20"/>
        <v>0</v>
      </c>
      <c r="N54" s="91">
        <v>0</v>
      </c>
      <c r="O54" s="93">
        <f t="shared" si="21"/>
        <v>0</v>
      </c>
      <c r="P54" s="91">
        <v>0</v>
      </c>
      <c r="Q54" s="93">
        <f t="shared" si="22"/>
        <v>0</v>
      </c>
      <c r="R54" s="91">
        <v>0</v>
      </c>
      <c r="S54" s="93">
        <f t="shared" si="23"/>
        <v>0</v>
      </c>
      <c r="T54" s="94">
        <f t="shared" si="24"/>
        <v>0</v>
      </c>
      <c r="U54" s="73" t="e">
        <f t="shared" si="25"/>
        <v>#N/A</v>
      </c>
      <c r="V54" s="74" t="str">
        <f t="shared" si="26"/>
        <v/>
      </c>
      <c r="W54" s="74" t="str">
        <f t="shared" si="27"/>
        <v/>
      </c>
      <c r="X54" s="74" t="str">
        <f t="shared" si="28"/>
        <v/>
      </c>
      <c r="Y54" s="74" t="str">
        <f t="shared" si="29"/>
        <v/>
      </c>
      <c r="Z54" s="74" t="str">
        <f t="shared" si="30"/>
        <v/>
      </c>
      <c r="AA54" s="74">
        <f t="shared" si="31"/>
        <v>0</v>
      </c>
    </row>
    <row r="55" spans="1:27" ht="12" customHeight="1">
      <c r="A55" s="10">
        <v>52</v>
      </c>
      <c r="B55" s="15"/>
      <c r="C55" s="15"/>
      <c r="D55" s="12"/>
      <c r="E55" s="44" t="str">
        <f t="shared" si="13"/>
        <v xml:space="preserve"> </v>
      </c>
      <c r="F55" s="68" t="str">
        <f t="shared" si="0"/>
        <v xml:space="preserve"> </v>
      </c>
      <c r="G55" s="92"/>
      <c r="H55" s="13"/>
      <c r="I55" s="92">
        <f t="shared" si="18"/>
        <v>0</v>
      </c>
      <c r="J55" s="91">
        <v>0</v>
      </c>
      <c r="K55" s="93">
        <f t="shared" si="19"/>
        <v>0</v>
      </c>
      <c r="L55" s="91">
        <v>0</v>
      </c>
      <c r="M55" s="93">
        <f t="shared" si="20"/>
        <v>0</v>
      </c>
      <c r="N55" s="91">
        <v>0</v>
      </c>
      <c r="O55" s="93">
        <f t="shared" si="21"/>
        <v>0</v>
      </c>
      <c r="P55" s="91">
        <v>0</v>
      </c>
      <c r="Q55" s="93">
        <f t="shared" si="22"/>
        <v>0</v>
      </c>
      <c r="R55" s="91">
        <v>0</v>
      </c>
      <c r="S55" s="93">
        <f t="shared" si="23"/>
        <v>0</v>
      </c>
      <c r="T55" s="94">
        <f t="shared" si="24"/>
        <v>0</v>
      </c>
      <c r="U55" s="73" t="e">
        <f t="shared" si="25"/>
        <v>#N/A</v>
      </c>
      <c r="V55" s="74" t="str">
        <f t="shared" si="26"/>
        <v/>
      </c>
      <c r="W55" s="74" t="str">
        <f t="shared" si="27"/>
        <v/>
      </c>
      <c r="X55" s="74" t="str">
        <f t="shared" si="28"/>
        <v/>
      </c>
      <c r="Y55" s="74" t="str">
        <f t="shared" si="29"/>
        <v/>
      </c>
      <c r="Z55" s="74" t="str">
        <f t="shared" si="30"/>
        <v/>
      </c>
      <c r="AA55" s="74">
        <f t="shared" si="31"/>
        <v>0</v>
      </c>
    </row>
    <row r="56" spans="1:27" ht="12" customHeight="1">
      <c r="A56" s="10">
        <v>53</v>
      </c>
      <c r="B56" s="15"/>
      <c r="C56" s="15"/>
      <c r="D56" s="12"/>
      <c r="E56" s="44" t="str">
        <f t="shared" si="13"/>
        <v xml:space="preserve"> </v>
      </c>
      <c r="F56" s="68" t="str">
        <f t="shared" si="0"/>
        <v xml:space="preserve"> </v>
      </c>
      <c r="G56" s="92"/>
      <c r="H56" s="13"/>
      <c r="I56" s="92">
        <f t="shared" si="18"/>
        <v>0</v>
      </c>
      <c r="J56" s="91">
        <v>0</v>
      </c>
      <c r="K56" s="93">
        <f t="shared" si="19"/>
        <v>0</v>
      </c>
      <c r="L56" s="91">
        <v>0</v>
      </c>
      <c r="M56" s="93">
        <f t="shared" si="20"/>
        <v>0</v>
      </c>
      <c r="N56" s="91">
        <v>0</v>
      </c>
      <c r="O56" s="93">
        <f t="shared" si="21"/>
        <v>0</v>
      </c>
      <c r="P56" s="91">
        <v>0</v>
      </c>
      <c r="Q56" s="93">
        <f t="shared" si="22"/>
        <v>0</v>
      </c>
      <c r="R56" s="91">
        <v>0</v>
      </c>
      <c r="S56" s="93">
        <f t="shared" si="23"/>
        <v>0</v>
      </c>
      <c r="T56" s="94">
        <f t="shared" si="24"/>
        <v>0</v>
      </c>
      <c r="U56" s="73" t="e">
        <f t="shared" si="25"/>
        <v>#N/A</v>
      </c>
      <c r="V56" s="74" t="str">
        <f t="shared" si="26"/>
        <v/>
      </c>
      <c r="W56" s="74" t="str">
        <f t="shared" si="27"/>
        <v/>
      </c>
      <c r="X56" s="74" t="str">
        <f t="shared" si="28"/>
        <v/>
      </c>
      <c r="Y56" s="74" t="str">
        <f t="shared" si="29"/>
        <v/>
      </c>
      <c r="Z56" s="74" t="str">
        <f t="shared" si="30"/>
        <v/>
      </c>
      <c r="AA56" s="74">
        <f t="shared" si="31"/>
        <v>0</v>
      </c>
    </row>
    <row r="57" spans="1:27" ht="12" customHeight="1">
      <c r="A57" s="10">
        <v>54</v>
      </c>
      <c r="B57" s="15"/>
      <c r="C57" s="15"/>
      <c r="D57" s="12"/>
      <c r="E57" s="44" t="str">
        <f t="shared" si="13"/>
        <v xml:space="preserve"> </v>
      </c>
      <c r="F57" s="68" t="str">
        <f t="shared" si="0"/>
        <v xml:space="preserve"> </v>
      </c>
      <c r="G57" s="92"/>
      <c r="H57" s="13"/>
      <c r="I57" s="92">
        <f t="shared" si="18"/>
        <v>0</v>
      </c>
      <c r="J57" s="91">
        <v>0</v>
      </c>
      <c r="K57" s="93">
        <f t="shared" si="19"/>
        <v>0</v>
      </c>
      <c r="L57" s="91">
        <v>0</v>
      </c>
      <c r="M57" s="93">
        <f t="shared" si="20"/>
        <v>0</v>
      </c>
      <c r="N57" s="91">
        <v>0</v>
      </c>
      <c r="O57" s="93">
        <f t="shared" si="21"/>
        <v>0</v>
      </c>
      <c r="P57" s="91">
        <v>0</v>
      </c>
      <c r="Q57" s="93">
        <f t="shared" si="22"/>
        <v>0</v>
      </c>
      <c r="R57" s="91">
        <v>0</v>
      </c>
      <c r="S57" s="93">
        <f t="shared" si="23"/>
        <v>0</v>
      </c>
      <c r="T57" s="94">
        <f t="shared" si="24"/>
        <v>0</v>
      </c>
      <c r="U57" s="73" t="e">
        <f t="shared" si="25"/>
        <v>#N/A</v>
      </c>
      <c r="V57" s="74" t="str">
        <f t="shared" si="26"/>
        <v/>
      </c>
      <c r="W57" s="74" t="str">
        <f t="shared" si="27"/>
        <v/>
      </c>
      <c r="X57" s="74" t="str">
        <f t="shared" si="28"/>
        <v/>
      </c>
      <c r="Y57" s="74" t="str">
        <f t="shared" si="29"/>
        <v/>
      </c>
      <c r="Z57" s="74" t="str">
        <f t="shared" si="30"/>
        <v/>
      </c>
      <c r="AA57" s="74">
        <f t="shared" si="31"/>
        <v>0</v>
      </c>
    </row>
    <row r="58" spans="1:27" ht="12" customHeight="1">
      <c r="A58" s="10">
        <v>55</v>
      </c>
      <c r="B58" s="15"/>
      <c r="C58" s="15"/>
      <c r="D58" s="12"/>
      <c r="E58" s="44" t="str">
        <f t="shared" si="13"/>
        <v xml:space="preserve"> </v>
      </c>
      <c r="F58" s="68" t="str">
        <f t="shared" si="0"/>
        <v xml:space="preserve"> </v>
      </c>
      <c r="G58" s="92"/>
      <c r="H58" s="13"/>
      <c r="I58" s="92">
        <f t="shared" si="18"/>
        <v>0</v>
      </c>
      <c r="J58" s="91">
        <v>0</v>
      </c>
      <c r="K58" s="93">
        <f t="shared" si="19"/>
        <v>0</v>
      </c>
      <c r="L58" s="91">
        <v>0</v>
      </c>
      <c r="M58" s="93">
        <f t="shared" si="20"/>
        <v>0</v>
      </c>
      <c r="N58" s="91">
        <v>0</v>
      </c>
      <c r="O58" s="93">
        <f t="shared" si="21"/>
        <v>0</v>
      </c>
      <c r="P58" s="91">
        <v>0</v>
      </c>
      <c r="Q58" s="93">
        <f t="shared" si="22"/>
        <v>0</v>
      </c>
      <c r="R58" s="91">
        <v>0</v>
      </c>
      <c r="S58" s="93">
        <f t="shared" si="23"/>
        <v>0</v>
      </c>
      <c r="T58" s="94">
        <f t="shared" si="24"/>
        <v>0</v>
      </c>
      <c r="U58" s="73" t="e">
        <f t="shared" si="25"/>
        <v>#N/A</v>
      </c>
      <c r="V58" s="74" t="str">
        <f t="shared" si="26"/>
        <v/>
      </c>
      <c r="W58" s="74" t="str">
        <f t="shared" si="27"/>
        <v/>
      </c>
      <c r="X58" s="74" t="str">
        <f t="shared" si="28"/>
        <v/>
      </c>
      <c r="Y58" s="74" t="str">
        <f t="shared" si="29"/>
        <v/>
      </c>
      <c r="Z58" s="74" t="str">
        <f t="shared" si="30"/>
        <v/>
      </c>
      <c r="AA58" s="74">
        <f t="shared" si="31"/>
        <v>0</v>
      </c>
    </row>
    <row r="59" spans="1:27" ht="12" customHeight="1">
      <c r="A59" s="10">
        <v>56</v>
      </c>
      <c r="B59" s="15"/>
      <c r="C59" s="15"/>
      <c r="D59" s="12"/>
      <c r="E59" s="44" t="str">
        <f t="shared" si="13"/>
        <v xml:space="preserve"> </v>
      </c>
      <c r="F59" s="68" t="str">
        <f t="shared" si="0"/>
        <v xml:space="preserve"> </v>
      </c>
      <c r="G59" s="92"/>
      <c r="H59" s="13"/>
      <c r="I59" s="92">
        <f t="shared" si="18"/>
        <v>0</v>
      </c>
      <c r="J59" s="91">
        <v>0</v>
      </c>
      <c r="K59" s="93">
        <f t="shared" si="19"/>
        <v>0</v>
      </c>
      <c r="L59" s="91">
        <v>0</v>
      </c>
      <c r="M59" s="93">
        <f t="shared" si="20"/>
        <v>0</v>
      </c>
      <c r="N59" s="91">
        <v>0</v>
      </c>
      <c r="O59" s="93">
        <f t="shared" si="21"/>
        <v>0</v>
      </c>
      <c r="P59" s="91">
        <v>0</v>
      </c>
      <c r="Q59" s="93">
        <f t="shared" si="22"/>
        <v>0</v>
      </c>
      <c r="R59" s="91">
        <v>0</v>
      </c>
      <c r="S59" s="93">
        <f t="shared" si="23"/>
        <v>0</v>
      </c>
      <c r="T59" s="94">
        <f t="shared" si="24"/>
        <v>0</v>
      </c>
      <c r="U59" s="73" t="e">
        <f t="shared" si="25"/>
        <v>#N/A</v>
      </c>
      <c r="V59" s="74" t="str">
        <f t="shared" si="26"/>
        <v/>
      </c>
      <c r="W59" s="74" t="str">
        <f t="shared" si="27"/>
        <v/>
      </c>
      <c r="X59" s="74" t="str">
        <f t="shared" si="28"/>
        <v/>
      </c>
      <c r="Y59" s="74" t="str">
        <f t="shared" si="29"/>
        <v/>
      </c>
      <c r="Z59" s="74" t="str">
        <f t="shared" si="30"/>
        <v/>
      </c>
      <c r="AA59" s="74">
        <f t="shared" si="31"/>
        <v>0</v>
      </c>
    </row>
    <row r="60" spans="1:27" ht="12" customHeight="1">
      <c r="A60" s="10">
        <v>57</v>
      </c>
      <c r="B60" s="15"/>
      <c r="C60" s="15"/>
      <c r="D60" s="12"/>
      <c r="E60" s="44" t="str">
        <f t="shared" si="13"/>
        <v xml:space="preserve"> </v>
      </c>
      <c r="F60" s="68" t="str">
        <f t="shared" si="0"/>
        <v xml:space="preserve"> </v>
      </c>
      <c r="G60" s="92"/>
      <c r="H60" s="13"/>
      <c r="I60" s="92">
        <f t="shared" si="18"/>
        <v>0</v>
      </c>
      <c r="J60" s="91">
        <v>0</v>
      </c>
      <c r="K60" s="93">
        <f t="shared" si="19"/>
        <v>0</v>
      </c>
      <c r="L60" s="91">
        <v>0</v>
      </c>
      <c r="M60" s="93">
        <f t="shared" si="20"/>
        <v>0</v>
      </c>
      <c r="N60" s="91">
        <v>0</v>
      </c>
      <c r="O60" s="93">
        <f t="shared" si="21"/>
        <v>0</v>
      </c>
      <c r="P60" s="91">
        <v>0</v>
      </c>
      <c r="Q60" s="93">
        <f t="shared" si="22"/>
        <v>0</v>
      </c>
      <c r="R60" s="91">
        <v>0</v>
      </c>
      <c r="S60" s="93">
        <f t="shared" si="23"/>
        <v>0</v>
      </c>
      <c r="T60" s="94">
        <f t="shared" si="24"/>
        <v>0</v>
      </c>
      <c r="U60" s="73" t="e">
        <f t="shared" si="25"/>
        <v>#N/A</v>
      </c>
      <c r="V60" s="74" t="str">
        <f t="shared" si="26"/>
        <v/>
      </c>
      <c r="W60" s="74" t="str">
        <f t="shared" si="27"/>
        <v/>
      </c>
      <c r="X60" s="74" t="str">
        <f t="shared" si="28"/>
        <v/>
      </c>
      <c r="Y60" s="74" t="str">
        <f t="shared" si="29"/>
        <v/>
      </c>
      <c r="Z60" s="74" t="str">
        <f t="shared" si="30"/>
        <v/>
      </c>
      <c r="AA60" s="74">
        <f t="shared" si="31"/>
        <v>0</v>
      </c>
    </row>
    <row r="61" spans="1:27" ht="12" customHeight="1">
      <c r="A61" s="10">
        <v>58</v>
      </c>
      <c r="B61" s="15"/>
      <c r="C61" s="15"/>
      <c r="D61" s="12"/>
      <c r="E61" s="44" t="str">
        <f t="shared" si="13"/>
        <v xml:space="preserve"> </v>
      </c>
      <c r="F61" s="68" t="str">
        <f t="shared" si="0"/>
        <v xml:space="preserve"> </v>
      </c>
      <c r="G61" s="92"/>
      <c r="H61" s="13"/>
      <c r="I61" s="92">
        <f t="shared" si="18"/>
        <v>0</v>
      </c>
      <c r="J61" s="91">
        <v>0</v>
      </c>
      <c r="K61" s="93">
        <f t="shared" si="19"/>
        <v>0</v>
      </c>
      <c r="L61" s="91">
        <v>0</v>
      </c>
      <c r="M61" s="93">
        <f t="shared" si="20"/>
        <v>0</v>
      </c>
      <c r="N61" s="91">
        <v>0</v>
      </c>
      <c r="O61" s="93">
        <f t="shared" si="21"/>
        <v>0</v>
      </c>
      <c r="P61" s="91">
        <v>0</v>
      </c>
      <c r="Q61" s="93">
        <f t="shared" si="22"/>
        <v>0</v>
      </c>
      <c r="R61" s="91">
        <v>0</v>
      </c>
      <c r="S61" s="93">
        <f t="shared" si="23"/>
        <v>0</v>
      </c>
      <c r="T61" s="94">
        <f t="shared" si="24"/>
        <v>0</v>
      </c>
      <c r="U61" s="73" t="e">
        <f t="shared" si="25"/>
        <v>#N/A</v>
      </c>
      <c r="V61" s="74" t="str">
        <f t="shared" si="26"/>
        <v/>
      </c>
      <c r="W61" s="74" t="str">
        <f t="shared" si="27"/>
        <v/>
      </c>
      <c r="X61" s="74" t="str">
        <f t="shared" si="28"/>
        <v/>
      </c>
      <c r="Y61" s="74" t="str">
        <f t="shared" si="29"/>
        <v/>
      </c>
      <c r="Z61" s="74" t="str">
        <f t="shared" si="30"/>
        <v/>
      </c>
      <c r="AA61" s="74">
        <f t="shared" si="31"/>
        <v>0</v>
      </c>
    </row>
    <row r="62" spans="1:27" ht="12" customHeight="1">
      <c r="A62" s="10">
        <v>59</v>
      </c>
      <c r="B62" s="15"/>
      <c r="C62" s="15"/>
      <c r="D62" s="12"/>
      <c r="E62" s="44" t="str">
        <f t="shared" si="13"/>
        <v xml:space="preserve"> </v>
      </c>
      <c r="F62" s="68" t="str">
        <f t="shared" si="0"/>
        <v xml:space="preserve"> </v>
      </c>
      <c r="G62" s="92"/>
      <c r="H62" s="13"/>
      <c r="I62" s="92">
        <f t="shared" si="18"/>
        <v>0</v>
      </c>
      <c r="J62" s="91">
        <v>0</v>
      </c>
      <c r="K62" s="93">
        <f t="shared" si="19"/>
        <v>0</v>
      </c>
      <c r="L62" s="91">
        <v>0</v>
      </c>
      <c r="M62" s="93">
        <f t="shared" si="20"/>
        <v>0</v>
      </c>
      <c r="N62" s="91">
        <v>0</v>
      </c>
      <c r="O62" s="93">
        <f t="shared" si="21"/>
        <v>0</v>
      </c>
      <c r="P62" s="91">
        <v>0</v>
      </c>
      <c r="Q62" s="93">
        <f t="shared" si="22"/>
        <v>0</v>
      </c>
      <c r="R62" s="91">
        <v>0</v>
      </c>
      <c r="S62" s="93">
        <f t="shared" si="23"/>
        <v>0</v>
      </c>
      <c r="T62" s="94">
        <f t="shared" si="24"/>
        <v>0</v>
      </c>
      <c r="U62" s="73" t="e">
        <f t="shared" si="25"/>
        <v>#N/A</v>
      </c>
      <c r="V62" s="74" t="str">
        <f t="shared" si="26"/>
        <v/>
      </c>
      <c r="W62" s="74" t="str">
        <f t="shared" si="27"/>
        <v/>
      </c>
      <c r="X62" s="74" t="str">
        <f t="shared" si="28"/>
        <v/>
      </c>
      <c r="Y62" s="74" t="str">
        <f t="shared" si="29"/>
        <v/>
      </c>
      <c r="Z62" s="74" t="str">
        <f t="shared" si="30"/>
        <v/>
      </c>
      <c r="AA62" s="74">
        <f t="shared" si="31"/>
        <v>0</v>
      </c>
    </row>
    <row r="63" spans="1:27" ht="12" customHeight="1">
      <c r="A63" s="10">
        <v>60</v>
      </c>
      <c r="B63" s="15"/>
      <c r="C63" s="15"/>
      <c r="D63" s="12"/>
      <c r="E63" s="44" t="str">
        <f t="shared" si="13"/>
        <v xml:space="preserve"> </v>
      </c>
      <c r="F63" s="68" t="str">
        <f t="shared" si="0"/>
        <v xml:space="preserve"> </v>
      </c>
      <c r="G63" s="92"/>
      <c r="H63" s="13"/>
      <c r="I63" s="92">
        <f t="shared" si="18"/>
        <v>0</v>
      </c>
      <c r="J63" s="91">
        <v>0</v>
      </c>
      <c r="K63" s="93">
        <f t="shared" si="19"/>
        <v>0</v>
      </c>
      <c r="L63" s="91">
        <v>0</v>
      </c>
      <c r="M63" s="93">
        <f t="shared" si="20"/>
        <v>0</v>
      </c>
      <c r="N63" s="91">
        <v>0</v>
      </c>
      <c r="O63" s="93">
        <f t="shared" si="21"/>
        <v>0</v>
      </c>
      <c r="P63" s="91">
        <v>0</v>
      </c>
      <c r="Q63" s="93">
        <f t="shared" si="22"/>
        <v>0</v>
      </c>
      <c r="R63" s="91">
        <v>0</v>
      </c>
      <c r="S63" s="93">
        <f t="shared" si="23"/>
        <v>0</v>
      </c>
      <c r="T63" s="94">
        <f t="shared" si="24"/>
        <v>0</v>
      </c>
      <c r="U63" s="73" t="e">
        <f t="shared" si="25"/>
        <v>#N/A</v>
      </c>
      <c r="V63" s="74" t="str">
        <f t="shared" si="26"/>
        <v/>
      </c>
      <c r="W63" s="74" t="str">
        <f t="shared" si="27"/>
        <v/>
      </c>
      <c r="X63" s="74" t="str">
        <f t="shared" si="28"/>
        <v/>
      </c>
      <c r="Y63" s="74" t="str">
        <f t="shared" si="29"/>
        <v/>
      </c>
      <c r="Z63" s="74" t="str">
        <f t="shared" si="30"/>
        <v/>
      </c>
      <c r="AA63" s="74">
        <f t="shared" si="31"/>
        <v>0</v>
      </c>
    </row>
    <row r="64" spans="1:27" ht="12" customHeight="1">
      <c r="A64" s="10">
        <v>61</v>
      </c>
      <c r="B64" s="15"/>
      <c r="C64" s="15"/>
      <c r="D64" s="12"/>
      <c r="E64" s="44" t="str">
        <f t="shared" si="13"/>
        <v xml:space="preserve"> </v>
      </c>
      <c r="F64" s="68" t="str">
        <f t="shared" si="0"/>
        <v xml:space="preserve"> </v>
      </c>
      <c r="G64" s="92"/>
      <c r="H64" s="13"/>
      <c r="I64" s="92">
        <f t="shared" si="18"/>
        <v>0</v>
      </c>
      <c r="J64" s="91">
        <v>0</v>
      </c>
      <c r="K64" s="93">
        <f t="shared" si="19"/>
        <v>0</v>
      </c>
      <c r="L64" s="91">
        <v>0</v>
      </c>
      <c r="M64" s="93">
        <f t="shared" si="20"/>
        <v>0</v>
      </c>
      <c r="N64" s="91">
        <v>0</v>
      </c>
      <c r="O64" s="93">
        <f t="shared" si="21"/>
        <v>0</v>
      </c>
      <c r="P64" s="91">
        <v>0</v>
      </c>
      <c r="Q64" s="93">
        <f t="shared" si="22"/>
        <v>0</v>
      </c>
      <c r="R64" s="91">
        <v>0</v>
      </c>
      <c r="S64" s="93">
        <f t="shared" si="23"/>
        <v>0</v>
      </c>
      <c r="T64" s="94">
        <f t="shared" si="24"/>
        <v>0</v>
      </c>
      <c r="U64" s="73" t="e">
        <f t="shared" si="25"/>
        <v>#N/A</v>
      </c>
      <c r="V64" s="74" t="str">
        <f t="shared" si="26"/>
        <v/>
      </c>
      <c r="W64" s="74" t="str">
        <f t="shared" si="27"/>
        <v/>
      </c>
      <c r="X64" s="74" t="str">
        <f t="shared" si="28"/>
        <v/>
      </c>
      <c r="Y64" s="74" t="str">
        <f t="shared" si="29"/>
        <v/>
      </c>
      <c r="Z64" s="74" t="str">
        <f t="shared" si="30"/>
        <v/>
      </c>
      <c r="AA64" s="74">
        <f t="shared" si="31"/>
        <v>0</v>
      </c>
    </row>
    <row r="65" spans="1:27" ht="12" customHeight="1">
      <c r="A65" s="10">
        <v>62</v>
      </c>
      <c r="B65" s="15"/>
      <c r="C65" s="15"/>
      <c r="D65" s="12"/>
      <c r="E65" s="44" t="str">
        <f t="shared" si="13"/>
        <v xml:space="preserve"> </v>
      </c>
      <c r="F65" s="68" t="str">
        <f t="shared" si="0"/>
        <v xml:space="preserve"> </v>
      </c>
      <c r="G65" s="92"/>
      <c r="H65" s="13"/>
      <c r="I65" s="92">
        <f t="shared" si="18"/>
        <v>0</v>
      </c>
      <c r="J65" s="91">
        <v>0</v>
      </c>
      <c r="K65" s="93">
        <f t="shared" si="19"/>
        <v>0</v>
      </c>
      <c r="L65" s="91">
        <v>0</v>
      </c>
      <c r="M65" s="93">
        <f t="shared" si="20"/>
        <v>0</v>
      </c>
      <c r="N65" s="91">
        <v>0</v>
      </c>
      <c r="O65" s="93">
        <f t="shared" si="21"/>
        <v>0</v>
      </c>
      <c r="P65" s="91">
        <v>0</v>
      </c>
      <c r="Q65" s="93">
        <f t="shared" si="22"/>
        <v>0</v>
      </c>
      <c r="R65" s="91">
        <v>0</v>
      </c>
      <c r="S65" s="93">
        <f t="shared" si="23"/>
        <v>0</v>
      </c>
      <c r="T65" s="94">
        <f t="shared" si="24"/>
        <v>0</v>
      </c>
      <c r="U65" s="73" t="e">
        <f t="shared" si="25"/>
        <v>#N/A</v>
      </c>
      <c r="V65" s="74" t="str">
        <f t="shared" si="26"/>
        <v/>
      </c>
      <c r="W65" s="74" t="str">
        <f t="shared" si="27"/>
        <v/>
      </c>
      <c r="X65" s="74" t="str">
        <f t="shared" si="28"/>
        <v/>
      </c>
      <c r="Y65" s="74" t="str">
        <f t="shared" si="29"/>
        <v/>
      </c>
      <c r="Z65" s="74" t="str">
        <f t="shared" si="30"/>
        <v/>
      </c>
      <c r="AA65" s="74">
        <f t="shared" si="31"/>
        <v>0</v>
      </c>
    </row>
    <row r="66" spans="1:27" ht="12" customHeight="1">
      <c r="A66" s="10">
        <v>63</v>
      </c>
      <c r="B66" s="15"/>
      <c r="C66" s="15"/>
      <c r="D66" s="12"/>
      <c r="E66" s="44" t="str">
        <f t="shared" si="13"/>
        <v xml:space="preserve"> </v>
      </c>
      <c r="F66" s="68" t="str">
        <f t="shared" si="0"/>
        <v xml:space="preserve"> </v>
      </c>
      <c r="G66" s="92"/>
      <c r="H66" s="13"/>
      <c r="I66" s="92">
        <f t="shared" si="18"/>
        <v>0</v>
      </c>
      <c r="J66" s="91">
        <v>0</v>
      </c>
      <c r="K66" s="93">
        <f t="shared" si="19"/>
        <v>0</v>
      </c>
      <c r="L66" s="91">
        <v>0</v>
      </c>
      <c r="M66" s="93">
        <f t="shared" si="20"/>
        <v>0</v>
      </c>
      <c r="N66" s="91">
        <v>0</v>
      </c>
      <c r="O66" s="93">
        <f t="shared" si="21"/>
        <v>0</v>
      </c>
      <c r="P66" s="91">
        <v>0</v>
      </c>
      <c r="Q66" s="93">
        <f t="shared" si="22"/>
        <v>0</v>
      </c>
      <c r="R66" s="91">
        <v>0</v>
      </c>
      <c r="S66" s="93">
        <f t="shared" si="23"/>
        <v>0</v>
      </c>
      <c r="T66" s="94">
        <f t="shared" si="24"/>
        <v>0</v>
      </c>
      <c r="U66" s="73" t="e">
        <f t="shared" si="25"/>
        <v>#N/A</v>
      </c>
      <c r="V66" s="74" t="str">
        <f t="shared" si="26"/>
        <v/>
      </c>
      <c r="W66" s="74" t="str">
        <f t="shared" si="27"/>
        <v/>
      </c>
      <c r="X66" s="74" t="str">
        <f t="shared" si="28"/>
        <v/>
      </c>
      <c r="Y66" s="74" t="str">
        <f t="shared" si="29"/>
        <v/>
      </c>
      <c r="Z66" s="74" t="str">
        <f t="shared" si="30"/>
        <v/>
      </c>
      <c r="AA66" s="74">
        <f t="shared" si="31"/>
        <v>0</v>
      </c>
    </row>
    <row r="67" spans="1:27" ht="12" customHeight="1">
      <c r="A67" s="10">
        <v>64</v>
      </c>
      <c r="B67" s="15"/>
      <c r="C67" s="15"/>
      <c r="D67" s="12"/>
      <c r="E67" s="44" t="str">
        <f t="shared" si="13"/>
        <v xml:space="preserve"> </v>
      </c>
      <c r="F67" s="68" t="str">
        <f t="shared" si="0"/>
        <v xml:space="preserve"> </v>
      </c>
      <c r="G67" s="92"/>
      <c r="H67" s="13"/>
      <c r="I67" s="92">
        <f t="shared" si="18"/>
        <v>0</v>
      </c>
      <c r="J67" s="91">
        <v>0</v>
      </c>
      <c r="K67" s="93">
        <f t="shared" si="19"/>
        <v>0</v>
      </c>
      <c r="L67" s="91">
        <v>0</v>
      </c>
      <c r="M67" s="93">
        <f t="shared" si="20"/>
        <v>0</v>
      </c>
      <c r="N67" s="91">
        <v>0</v>
      </c>
      <c r="O67" s="93">
        <f t="shared" si="21"/>
        <v>0</v>
      </c>
      <c r="P67" s="91">
        <v>0</v>
      </c>
      <c r="Q67" s="93">
        <f t="shared" si="22"/>
        <v>0</v>
      </c>
      <c r="R67" s="91">
        <v>0</v>
      </c>
      <c r="S67" s="93">
        <f t="shared" si="23"/>
        <v>0</v>
      </c>
      <c r="T67" s="94">
        <f t="shared" si="24"/>
        <v>0</v>
      </c>
      <c r="U67" s="73" t="e">
        <f t="shared" si="25"/>
        <v>#N/A</v>
      </c>
      <c r="V67" s="74" t="str">
        <f t="shared" si="26"/>
        <v/>
      </c>
      <c r="W67" s="74" t="str">
        <f t="shared" si="27"/>
        <v/>
      </c>
      <c r="X67" s="74" t="str">
        <f t="shared" si="28"/>
        <v/>
      </c>
      <c r="Y67" s="74" t="str">
        <f t="shared" si="29"/>
        <v/>
      </c>
      <c r="Z67" s="74" t="str">
        <f t="shared" si="30"/>
        <v/>
      </c>
      <c r="AA67" s="74">
        <f t="shared" si="31"/>
        <v>0</v>
      </c>
    </row>
    <row r="68" spans="1:27" ht="12" customHeight="1">
      <c r="A68" s="10">
        <v>65</v>
      </c>
      <c r="B68" s="15"/>
      <c r="C68" s="15"/>
      <c r="D68" s="12"/>
      <c r="E68" s="44" t="str">
        <f t="shared" si="13"/>
        <v xml:space="preserve"> </v>
      </c>
      <c r="F68" s="68" t="str">
        <f t="shared" ref="F68:F83" si="32">E68</f>
        <v xml:space="preserve"> </v>
      </c>
      <c r="G68" s="92"/>
      <c r="H68" s="13"/>
      <c r="I68" s="92">
        <f t="shared" si="18"/>
        <v>0</v>
      </c>
      <c r="J68" s="91">
        <v>0</v>
      </c>
      <c r="K68" s="93">
        <f t="shared" si="19"/>
        <v>0</v>
      </c>
      <c r="L68" s="91">
        <v>0</v>
      </c>
      <c r="M68" s="93">
        <f t="shared" si="20"/>
        <v>0</v>
      </c>
      <c r="N68" s="91">
        <v>0</v>
      </c>
      <c r="O68" s="93">
        <f t="shared" si="21"/>
        <v>0</v>
      </c>
      <c r="P68" s="91">
        <v>0</v>
      </c>
      <c r="Q68" s="93">
        <f t="shared" si="22"/>
        <v>0</v>
      </c>
      <c r="R68" s="91">
        <v>0</v>
      </c>
      <c r="S68" s="93">
        <f t="shared" si="23"/>
        <v>0</v>
      </c>
      <c r="T68" s="94">
        <f t="shared" si="24"/>
        <v>0</v>
      </c>
      <c r="U68" s="73" t="e">
        <f t="shared" si="25"/>
        <v>#N/A</v>
      </c>
      <c r="V68" s="74" t="str">
        <f t="shared" si="26"/>
        <v/>
      </c>
      <c r="W68" s="74" t="str">
        <f t="shared" si="27"/>
        <v/>
      </c>
      <c r="X68" s="74" t="str">
        <f t="shared" si="28"/>
        <v/>
      </c>
      <c r="Y68" s="74" t="str">
        <f t="shared" si="29"/>
        <v/>
      </c>
      <c r="Z68" s="74" t="str">
        <f t="shared" si="30"/>
        <v/>
      </c>
      <c r="AA68" s="74">
        <f t="shared" si="31"/>
        <v>0</v>
      </c>
    </row>
    <row r="69" spans="1:27" ht="12" customHeight="1">
      <c r="A69" s="10">
        <v>66</v>
      </c>
      <c r="B69" s="15"/>
      <c r="C69" s="15"/>
      <c r="D69" s="12"/>
      <c r="E69" s="44" t="str">
        <f t="shared" ref="E69:E83" si="33">IF(ABS(D69-$AC$2)&gt;=60,IF(ABS(D69-$AC$2)&gt;=70,IF(ABS(D69-$AC$2)&gt;100," ","SV"),"V"),IF(ABS(D69-$AC$2)&gt;=46,IF(ABS(D69-$AC$2)&lt;=59,"S",""),IF(ABS(D69-$AC$2)&gt;=21,IF(ABS(D69-$AC$2)&lt;=45,"E",""),IF(ABS(D69-$AC$2)&lt;=9,"U10",IF(ABS(D69-$AC$2)&lt;=12,"U13",IF(ABS(D69-$AC$2)&lt;=14,"U15",IF(ABS(D69-$AC$2)&lt;=16,"U17",IF(ABS(D69-$AC$2)&lt;=18,"U19",IF(ABS(D69-$AC$2)&lt;=20,"U21","")))))))))</f>
        <v xml:space="preserve"> </v>
      </c>
      <c r="F69" s="68" t="str">
        <f t="shared" si="32"/>
        <v xml:space="preserve"> </v>
      </c>
      <c r="G69" s="92"/>
      <c r="H69" s="13"/>
      <c r="I69" s="92">
        <f t="shared" si="18"/>
        <v>0</v>
      </c>
      <c r="J69" s="91">
        <v>0</v>
      </c>
      <c r="K69" s="93">
        <f t="shared" si="19"/>
        <v>0</v>
      </c>
      <c r="L69" s="91">
        <v>0</v>
      </c>
      <c r="M69" s="93">
        <f t="shared" si="20"/>
        <v>0</v>
      </c>
      <c r="N69" s="91">
        <v>0</v>
      </c>
      <c r="O69" s="93">
        <f t="shared" si="21"/>
        <v>0</v>
      </c>
      <c r="P69" s="91">
        <v>0</v>
      </c>
      <c r="Q69" s="93">
        <f t="shared" si="22"/>
        <v>0</v>
      </c>
      <c r="R69" s="91">
        <v>0</v>
      </c>
      <c r="S69" s="93">
        <f t="shared" si="23"/>
        <v>0</v>
      </c>
      <c r="T69" s="94">
        <f t="shared" si="24"/>
        <v>0</v>
      </c>
      <c r="U69" s="73" t="e">
        <f t="shared" si="25"/>
        <v>#N/A</v>
      </c>
      <c r="V69" s="74" t="str">
        <f t="shared" si="26"/>
        <v/>
      </c>
      <c r="W69" s="74" t="str">
        <f t="shared" si="27"/>
        <v/>
      </c>
      <c r="X69" s="74" t="str">
        <f t="shared" si="28"/>
        <v/>
      </c>
      <c r="Y69" s="74" t="str">
        <f t="shared" si="29"/>
        <v/>
      </c>
      <c r="Z69" s="74" t="str">
        <f t="shared" si="30"/>
        <v/>
      </c>
      <c r="AA69" s="74">
        <f t="shared" si="31"/>
        <v>0</v>
      </c>
    </row>
    <row r="70" spans="1:27" ht="12" customHeight="1">
      <c r="A70" s="10">
        <v>67</v>
      </c>
      <c r="B70" s="15"/>
      <c r="C70" s="15"/>
      <c r="D70" s="12"/>
      <c r="E70" s="44" t="str">
        <f t="shared" si="33"/>
        <v xml:space="preserve"> </v>
      </c>
      <c r="F70" s="68" t="str">
        <f t="shared" si="32"/>
        <v xml:space="preserve"> </v>
      </c>
      <c r="G70" s="92"/>
      <c r="H70" s="13"/>
      <c r="I70" s="92">
        <f t="shared" si="18"/>
        <v>0</v>
      </c>
      <c r="J70" s="91">
        <v>0</v>
      </c>
      <c r="K70" s="93">
        <f t="shared" si="19"/>
        <v>0</v>
      </c>
      <c r="L70" s="91">
        <v>0</v>
      </c>
      <c r="M70" s="93">
        <f t="shared" si="20"/>
        <v>0</v>
      </c>
      <c r="N70" s="91">
        <v>0</v>
      </c>
      <c r="O70" s="93">
        <f t="shared" si="21"/>
        <v>0</v>
      </c>
      <c r="P70" s="91">
        <v>0</v>
      </c>
      <c r="Q70" s="93">
        <f t="shared" si="22"/>
        <v>0</v>
      </c>
      <c r="R70" s="91">
        <v>0</v>
      </c>
      <c r="S70" s="93">
        <f t="shared" si="23"/>
        <v>0</v>
      </c>
      <c r="T70" s="94">
        <f t="shared" si="24"/>
        <v>0</v>
      </c>
      <c r="U70" s="73" t="e">
        <f t="shared" si="25"/>
        <v>#N/A</v>
      </c>
      <c r="V70" s="74" t="str">
        <f t="shared" si="26"/>
        <v/>
      </c>
      <c r="W70" s="74" t="str">
        <f t="shared" si="27"/>
        <v/>
      </c>
      <c r="X70" s="74" t="str">
        <f t="shared" si="28"/>
        <v/>
      </c>
      <c r="Y70" s="74" t="str">
        <f t="shared" si="29"/>
        <v/>
      </c>
      <c r="Z70" s="74" t="str">
        <f t="shared" si="30"/>
        <v/>
      </c>
      <c r="AA70" s="74">
        <f t="shared" si="31"/>
        <v>0</v>
      </c>
    </row>
    <row r="71" spans="1:27" ht="12" customHeight="1">
      <c r="A71" s="10">
        <v>68</v>
      </c>
      <c r="B71" s="15"/>
      <c r="C71" s="15"/>
      <c r="D71" s="12"/>
      <c r="E71" s="44" t="str">
        <f t="shared" si="33"/>
        <v xml:space="preserve"> </v>
      </c>
      <c r="F71" s="68" t="str">
        <f t="shared" si="32"/>
        <v xml:space="preserve"> </v>
      </c>
      <c r="G71" s="92"/>
      <c r="H71" s="13"/>
      <c r="I71" s="92">
        <f t="shared" si="18"/>
        <v>0</v>
      </c>
      <c r="J71" s="91">
        <v>0</v>
      </c>
      <c r="K71" s="93">
        <f t="shared" si="19"/>
        <v>0</v>
      </c>
      <c r="L71" s="91">
        <v>0</v>
      </c>
      <c r="M71" s="93">
        <f t="shared" si="20"/>
        <v>0</v>
      </c>
      <c r="N71" s="91">
        <v>0</v>
      </c>
      <c r="O71" s="93">
        <f t="shared" si="21"/>
        <v>0</v>
      </c>
      <c r="P71" s="91">
        <v>0</v>
      </c>
      <c r="Q71" s="93">
        <f t="shared" si="22"/>
        <v>0</v>
      </c>
      <c r="R71" s="91">
        <v>0</v>
      </c>
      <c r="S71" s="93">
        <f t="shared" si="23"/>
        <v>0</v>
      </c>
      <c r="T71" s="94">
        <f t="shared" si="24"/>
        <v>0</v>
      </c>
      <c r="U71" s="73" t="e">
        <f t="shared" si="25"/>
        <v>#N/A</v>
      </c>
      <c r="V71" s="74" t="str">
        <f t="shared" si="26"/>
        <v/>
      </c>
      <c r="W71" s="74" t="str">
        <f t="shared" si="27"/>
        <v/>
      </c>
      <c r="X71" s="74" t="str">
        <f t="shared" si="28"/>
        <v/>
      </c>
      <c r="Y71" s="74" t="str">
        <f t="shared" si="29"/>
        <v/>
      </c>
      <c r="Z71" s="74" t="str">
        <f t="shared" si="30"/>
        <v/>
      </c>
      <c r="AA71" s="74">
        <f t="shared" si="31"/>
        <v>0</v>
      </c>
    </row>
    <row r="72" spans="1:27" ht="12" customHeight="1">
      <c r="A72" s="10">
        <v>69</v>
      </c>
      <c r="B72" s="15"/>
      <c r="C72" s="15"/>
      <c r="D72" s="12"/>
      <c r="E72" s="44" t="str">
        <f t="shared" si="33"/>
        <v xml:space="preserve"> </v>
      </c>
      <c r="F72" s="68" t="str">
        <f t="shared" si="32"/>
        <v xml:space="preserve"> </v>
      </c>
      <c r="G72" s="92"/>
      <c r="H72" s="13"/>
      <c r="I72" s="92">
        <f t="shared" si="18"/>
        <v>0</v>
      </c>
      <c r="J72" s="91">
        <v>0</v>
      </c>
      <c r="K72" s="93">
        <f t="shared" si="19"/>
        <v>0</v>
      </c>
      <c r="L72" s="91">
        <v>0</v>
      </c>
      <c r="M72" s="93">
        <f t="shared" si="20"/>
        <v>0</v>
      </c>
      <c r="N72" s="91">
        <v>0</v>
      </c>
      <c r="O72" s="93">
        <f t="shared" si="21"/>
        <v>0</v>
      </c>
      <c r="P72" s="91">
        <v>0</v>
      </c>
      <c r="Q72" s="93">
        <f t="shared" si="22"/>
        <v>0</v>
      </c>
      <c r="R72" s="91">
        <v>0</v>
      </c>
      <c r="S72" s="93">
        <f t="shared" si="23"/>
        <v>0</v>
      </c>
      <c r="T72" s="94">
        <f t="shared" si="24"/>
        <v>0</v>
      </c>
      <c r="U72" s="73" t="e">
        <f t="shared" si="25"/>
        <v>#N/A</v>
      </c>
      <c r="V72" s="74" t="str">
        <f t="shared" si="26"/>
        <v/>
      </c>
      <c r="W72" s="74" t="str">
        <f t="shared" si="27"/>
        <v/>
      </c>
      <c r="X72" s="74" t="str">
        <f t="shared" si="28"/>
        <v/>
      </c>
      <c r="Y72" s="74" t="str">
        <f t="shared" si="29"/>
        <v/>
      </c>
      <c r="Z72" s="74" t="str">
        <f t="shared" si="30"/>
        <v/>
      </c>
      <c r="AA72" s="74">
        <f t="shared" si="31"/>
        <v>0</v>
      </c>
    </row>
    <row r="73" spans="1:27" ht="12" customHeight="1">
      <c r="A73" s="10">
        <v>70</v>
      </c>
      <c r="B73" s="15"/>
      <c r="C73" s="15"/>
      <c r="D73" s="12"/>
      <c r="E73" s="44" t="str">
        <f t="shared" si="33"/>
        <v xml:space="preserve"> </v>
      </c>
      <c r="F73" s="68" t="str">
        <f t="shared" si="32"/>
        <v xml:space="preserve"> </v>
      </c>
      <c r="G73" s="92"/>
      <c r="H73" s="13"/>
      <c r="I73" s="92">
        <f t="shared" si="18"/>
        <v>0</v>
      </c>
      <c r="J73" s="91">
        <v>0</v>
      </c>
      <c r="K73" s="93">
        <f t="shared" si="19"/>
        <v>0</v>
      </c>
      <c r="L73" s="91">
        <v>0</v>
      </c>
      <c r="M73" s="93">
        <f t="shared" si="20"/>
        <v>0</v>
      </c>
      <c r="N73" s="91">
        <v>0</v>
      </c>
      <c r="O73" s="93">
        <f t="shared" si="21"/>
        <v>0</v>
      </c>
      <c r="P73" s="91">
        <v>0</v>
      </c>
      <c r="Q73" s="93">
        <f t="shared" si="22"/>
        <v>0</v>
      </c>
      <c r="R73" s="91">
        <v>0</v>
      </c>
      <c r="S73" s="93">
        <f t="shared" si="23"/>
        <v>0</v>
      </c>
      <c r="T73" s="94">
        <f t="shared" si="24"/>
        <v>0</v>
      </c>
      <c r="U73" s="73" t="e">
        <f t="shared" si="25"/>
        <v>#N/A</v>
      </c>
      <c r="V73" s="74" t="str">
        <f t="shared" si="26"/>
        <v/>
      </c>
      <c r="W73" s="74" t="str">
        <f t="shared" si="27"/>
        <v/>
      </c>
      <c r="X73" s="74" t="str">
        <f t="shared" si="28"/>
        <v/>
      </c>
      <c r="Y73" s="74" t="str">
        <f t="shared" si="29"/>
        <v/>
      </c>
      <c r="Z73" s="74" t="str">
        <f t="shared" si="30"/>
        <v/>
      </c>
      <c r="AA73" s="74">
        <f t="shared" si="31"/>
        <v>0</v>
      </c>
    </row>
    <row r="74" spans="1:27" ht="12" customHeight="1">
      <c r="A74" s="10">
        <v>71</v>
      </c>
      <c r="B74" s="15"/>
      <c r="C74" s="15"/>
      <c r="D74" s="12"/>
      <c r="E74" s="44" t="str">
        <f t="shared" si="33"/>
        <v xml:space="preserve"> </v>
      </c>
      <c r="F74" s="68" t="str">
        <f t="shared" si="32"/>
        <v xml:space="preserve"> </v>
      </c>
      <c r="G74" s="92"/>
      <c r="H74" s="13"/>
      <c r="I74" s="92">
        <f t="shared" si="18"/>
        <v>0</v>
      </c>
      <c r="J74" s="91">
        <v>0</v>
      </c>
      <c r="K74" s="93">
        <f t="shared" si="19"/>
        <v>0</v>
      </c>
      <c r="L74" s="91">
        <v>0</v>
      </c>
      <c r="M74" s="93">
        <f t="shared" si="20"/>
        <v>0</v>
      </c>
      <c r="N74" s="91">
        <v>0</v>
      </c>
      <c r="O74" s="93">
        <f t="shared" si="21"/>
        <v>0</v>
      </c>
      <c r="P74" s="91">
        <v>0</v>
      </c>
      <c r="Q74" s="93">
        <f t="shared" si="22"/>
        <v>0</v>
      </c>
      <c r="R74" s="91">
        <v>0</v>
      </c>
      <c r="S74" s="93">
        <f t="shared" si="23"/>
        <v>0</v>
      </c>
      <c r="T74" s="94">
        <f t="shared" si="24"/>
        <v>0</v>
      </c>
      <c r="U74" s="73" t="e">
        <f t="shared" si="25"/>
        <v>#N/A</v>
      </c>
      <c r="V74" s="74" t="str">
        <f t="shared" si="26"/>
        <v/>
      </c>
      <c r="W74" s="74" t="str">
        <f t="shared" si="27"/>
        <v/>
      </c>
      <c r="X74" s="74" t="str">
        <f t="shared" si="28"/>
        <v/>
      </c>
      <c r="Y74" s="74" t="str">
        <f t="shared" si="29"/>
        <v/>
      </c>
      <c r="Z74" s="74" t="str">
        <f t="shared" si="30"/>
        <v/>
      </c>
      <c r="AA74" s="74">
        <f t="shared" si="31"/>
        <v>0</v>
      </c>
    </row>
    <row r="75" spans="1:27" ht="12" customHeight="1">
      <c r="A75" s="10">
        <v>72</v>
      </c>
      <c r="B75" s="15"/>
      <c r="C75" s="15"/>
      <c r="D75" s="12"/>
      <c r="E75" s="44" t="str">
        <f t="shared" si="33"/>
        <v xml:space="preserve"> </v>
      </c>
      <c r="F75" s="68" t="str">
        <f t="shared" si="32"/>
        <v xml:space="preserve"> </v>
      </c>
      <c r="G75" s="92"/>
      <c r="H75" s="13"/>
      <c r="I75" s="92">
        <f t="shared" si="18"/>
        <v>0</v>
      </c>
      <c r="J75" s="91">
        <v>0</v>
      </c>
      <c r="K75" s="93">
        <f t="shared" si="19"/>
        <v>0</v>
      </c>
      <c r="L75" s="91">
        <v>0</v>
      </c>
      <c r="M75" s="93">
        <f t="shared" si="20"/>
        <v>0</v>
      </c>
      <c r="N75" s="91">
        <v>0</v>
      </c>
      <c r="O75" s="93">
        <f t="shared" si="21"/>
        <v>0</v>
      </c>
      <c r="P75" s="91">
        <v>0</v>
      </c>
      <c r="Q75" s="93">
        <f t="shared" si="22"/>
        <v>0</v>
      </c>
      <c r="R75" s="91">
        <v>0</v>
      </c>
      <c r="S75" s="93">
        <f t="shared" si="23"/>
        <v>0</v>
      </c>
      <c r="T75" s="94">
        <f t="shared" si="24"/>
        <v>0</v>
      </c>
      <c r="U75" s="73" t="e">
        <f t="shared" si="25"/>
        <v>#N/A</v>
      </c>
      <c r="V75" s="74" t="str">
        <f t="shared" si="26"/>
        <v/>
      </c>
      <c r="W75" s="74" t="str">
        <f t="shared" si="27"/>
        <v/>
      </c>
      <c r="X75" s="74" t="str">
        <f t="shared" si="28"/>
        <v/>
      </c>
      <c r="Y75" s="74" t="str">
        <f t="shared" si="29"/>
        <v/>
      </c>
      <c r="Z75" s="74" t="str">
        <f t="shared" si="30"/>
        <v/>
      </c>
      <c r="AA75" s="74">
        <f t="shared" si="31"/>
        <v>0</v>
      </c>
    </row>
    <row r="76" spans="1:27" ht="12" customHeight="1">
      <c r="A76" s="10">
        <v>73</v>
      </c>
      <c r="B76" s="15"/>
      <c r="C76" s="15"/>
      <c r="D76" s="12"/>
      <c r="E76" s="44" t="str">
        <f t="shared" si="33"/>
        <v xml:space="preserve"> </v>
      </c>
      <c r="F76" s="68" t="str">
        <f t="shared" si="32"/>
        <v xml:space="preserve"> </v>
      </c>
      <c r="G76" s="92"/>
      <c r="H76" s="13"/>
      <c r="I76" s="92">
        <f t="shared" si="18"/>
        <v>0</v>
      </c>
      <c r="J76" s="91">
        <v>0</v>
      </c>
      <c r="K76" s="93">
        <f t="shared" si="19"/>
        <v>0</v>
      </c>
      <c r="L76" s="91">
        <v>0</v>
      </c>
      <c r="M76" s="93">
        <f t="shared" si="20"/>
        <v>0</v>
      </c>
      <c r="N76" s="91">
        <v>0</v>
      </c>
      <c r="O76" s="93">
        <f t="shared" si="21"/>
        <v>0</v>
      </c>
      <c r="P76" s="91">
        <v>0</v>
      </c>
      <c r="Q76" s="93">
        <f t="shared" si="22"/>
        <v>0</v>
      </c>
      <c r="R76" s="91">
        <v>0</v>
      </c>
      <c r="S76" s="93">
        <f t="shared" si="23"/>
        <v>0</v>
      </c>
      <c r="T76" s="94">
        <f t="shared" si="24"/>
        <v>0</v>
      </c>
      <c r="U76" s="73" t="e">
        <f t="shared" si="25"/>
        <v>#N/A</v>
      </c>
      <c r="V76" s="74" t="str">
        <f t="shared" si="26"/>
        <v/>
      </c>
      <c r="W76" s="74" t="str">
        <f t="shared" si="27"/>
        <v/>
      </c>
      <c r="X76" s="74" t="str">
        <f t="shared" si="28"/>
        <v/>
      </c>
      <c r="Y76" s="74" t="str">
        <f t="shared" si="29"/>
        <v/>
      </c>
      <c r="Z76" s="74" t="str">
        <f t="shared" si="30"/>
        <v/>
      </c>
      <c r="AA76" s="74">
        <f t="shared" si="31"/>
        <v>0</v>
      </c>
    </row>
    <row r="77" spans="1:27" ht="12" customHeight="1">
      <c r="A77" s="10">
        <v>74</v>
      </c>
      <c r="B77" s="15"/>
      <c r="C77" s="15"/>
      <c r="D77" s="12"/>
      <c r="E77" s="44" t="str">
        <f t="shared" si="33"/>
        <v xml:space="preserve"> </v>
      </c>
      <c r="F77" s="68" t="str">
        <f t="shared" si="32"/>
        <v xml:space="preserve"> </v>
      </c>
      <c r="G77" s="92"/>
      <c r="H77" s="13"/>
      <c r="I77" s="92">
        <f t="shared" si="18"/>
        <v>0</v>
      </c>
      <c r="J77" s="91">
        <v>0</v>
      </c>
      <c r="K77" s="93">
        <f t="shared" si="19"/>
        <v>0</v>
      </c>
      <c r="L77" s="91">
        <v>0</v>
      </c>
      <c r="M77" s="93">
        <f t="shared" si="20"/>
        <v>0</v>
      </c>
      <c r="N77" s="91">
        <v>0</v>
      </c>
      <c r="O77" s="93">
        <f t="shared" si="21"/>
        <v>0</v>
      </c>
      <c r="P77" s="91">
        <v>0</v>
      </c>
      <c r="Q77" s="93">
        <f t="shared" si="22"/>
        <v>0</v>
      </c>
      <c r="R77" s="91">
        <v>0</v>
      </c>
      <c r="S77" s="93">
        <f t="shared" si="23"/>
        <v>0</v>
      </c>
      <c r="T77" s="94">
        <f t="shared" si="24"/>
        <v>0</v>
      </c>
      <c r="U77" s="73" t="e">
        <f t="shared" si="25"/>
        <v>#N/A</v>
      </c>
      <c r="V77" s="74" t="str">
        <f t="shared" si="26"/>
        <v/>
      </c>
      <c r="W77" s="74" t="str">
        <f t="shared" si="27"/>
        <v/>
      </c>
      <c r="X77" s="74" t="str">
        <f t="shared" si="28"/>
        <v/>
      </c>
      <c r="Y77" s="74" t="str">
        <f t="shared" si="29"/>
        <v/>
      </c>
      <c r="Z77" s="74" t="str">
        <f t="shared" si="30"/>
        <v/>
      </c>
      <c r="AA77" s="74">
        <f t="shared" si="31"/>
        <v>0</v>
      </c>
    </row>
    <row r="78" spans="1:27" ht="12" customHeight="1">
      <c r="A78" s="10">
        <v>75</v>
      </c>
      <c r="B78" s="15"/>
      <c r="C78" s="15"/>
      <c r="D78" s="12"/>
      <c r="E78" s="44" t="str">
        <f t="shared" si="33"/>
        <v xml:space="preserve"> </v>
      </c>
      <c r="F78" s="68" t="str">
        <f t="shared" si="32"/>
        <v xml:space="preserve"> </v>
      </c>
      <c r="G78" s="92"/>
      <c r="H78" s="13"/>
      <c r="I78" s="92">
        <f t="shared" si="18"/>
        <v>0</v>
      </c>
      <c r="J78" s="91">
        <v>0</v>
      </c>
      <c r="K78" s="93">
        <f t="shared" si="19"/>
        <v>0</v>
      </c>
      <c r="L78" s="91">
        <v>0</v>
      </c>
      <c r="M78" s="93">
        <f t="shared" si="20"/>
        <v>0</v>
      </c>
      <c r="N78" s="91">
        <v>0</v>
      </c>
      <c r="O78" s="93">
        <f t="shared" si="21"/>
        <v>0</v>
      </c>
      <c r="P78" s="91">
        <v>0</v>
      </c>
      <c r="Q78" s="93">
        <f t="shared" si="22"/>
        <v>0</v>
      </c>
      <c r="R78" s="91">
        <v>0</v>
      </c>
      <c r="S78" s="93">
        <f t="shared" si="23"/>
        <v>0</v>
      </c>
      <c r="T78" s="94">
        <f t="shared" si="24"/>
        <v>0</v>
      </c>
      <c r="U78" s="73" t="e">
        <f t="shared" si="25"/>
        <v>#N/A</v>
      </c>
      <c r="V78" s="74" t="str">
        <f t="shared" si="26"/>
        <v/>
      </c>
      <c r="W78" s="74" t="str">
        <f t="shared" si="27"/>
        <v/>
      </c>
      <c r="X78" s="74" t="str">
        <f t="shared" si="28"/>
        <v/>
      </c>
      <c r="Y78" s="74" t="str">
        <f t="shared" si="29"/>
        <v/>
      </c>
      <c r="Z78" s="74" t="str">
        <f t="shared" si="30"/>
        <v/>
      </c>
      <c r="AA78" s="74">
        <f t="shared" si="31"/>
        <v>0</v>
      </c>
    </row>
    <row r="79" spans="1:27" ht="12" customHeight="1">
      <c r="A79" s="10">
        <v>76</v>
      </c>
      <c r="B79" s="15"/>
      <c r="C79" s="15"/>
      <c r="D79" s="12"/>
      <c r="E79" s="44" t="str">
        <f t="shared" si="33"/>
        <v xml:space="preserve"> </v>
      </c>
      <c r="F79" s="68" t="str">
        <f t="shared" si="32"/>
        <v xml:space="preserve"> </v>
      </c>
      <c r="G79" s="92"/>
      <c r="H79" s="13"/>
      <c r="I79" s="92">
        <f t="shared" si="18"/>
        <v>0</v>
      </c>
      <c r="J79" s="91">
        <v>0</v>
      </c>
      <c r="K79" s="93">
        <f t="shared" si="19"/>
        <v>0</v>
      </c>
      <c r="L79" s="91">
        <v>0</v>
      </c>
      <c r="M79" s="93">
        <f t="shared" si="20"/>
        <v>0</v>
      </c>
      <c r="N79" s="91">
        <v>0</v>
      </c>
      <c r="O79" s="93">
        <f t="shared" si="21"/>
        <v>0</v>
      </c>
      <c r="P79" s="91">
        <v>0</v>
      </c>
      <c r="Q79" s="93">
        <f t="shared" si="22"/>
        <v>0</v>
      </c>
      <c r="R79" s="91">
        <v>0</v>
      </c>
      <c r="S79" s="93">
        <f t="shared" si="23"/>
        <v>0</v>
      </c>
      <c r="T79" s="94">
        <f t="shared" si="24"/>
        <v>0</v>
      </c>
      <c r="U79" s="73" t="e">
        <f t="shared" si="25"/>
        <v>#N/A</v>
      </c>
      <c r="V79" s="74" t="str">
        <f t="shared" si="26"/>
        <v/>
      </c>
      <c r="W79" s="74" t="str">
        <f t="shared" si="27"/>
        <v/>
      </c>
      <c r="X79" s="74" t="str">
        <f t="shared" si="28"/>
        <v/>
      </c>
      <c r="Y79" s="74" t="str">
        <f t="shared" si="29"/>
        <v/>
      </c>
      <c r="Z79" s="74" t="str">
        <f t="shared" si="30"/>
        <v/>
      </c>
      <c r="AA79" s="74">
        <f t="shared" si="31"/>
        <v>0</v>
      </c>
    </row>
    <row r="80" spans="1:27" ht="12" customHeight="1">
      <c r="A80" s="10">
        <v>77</v>
      </c>
      <c r="B80" s="15"/>
      <c r="C80" s="15"/>
      <c r="D80" s="12"/>
      <c r="E80" s="44" t="str">
        <f t="shared" si="33"/>
        <v xml:space="preserve"> </v>
      </c>
      <c r="F80" s="68" t="str">
        <f t="shared" si="32"/>
        <v xml:space="preserve"> </v>
      </c>
      <c r="G80" s="92"/>
      <c r="H80" s="13"/>
      <c r="I80" s="92">
        <f t="shared" si="18"/>
        <v>0</v>
      </c>
      <c r="J80" s="91">
        <v>0</v>
      </c>
      <c r="K80" s="93">
        <f t="shared" si="19"/>
        <v>0</v>
      </c>
      <c r="L80" s="91">
        <v>0</v>
      </c>
      <c r="M80" s="93">
        <f t="shared" si="20"/>
        <v>0</v>
      </c>
      <c r="N80" s="91">
        <v>0</v>
      </c>
      <c r="O80" s="93">
        <f t="shared" si="21"/>
        <v>0</v>
      </c>
      <c r="P80" s="91">
        <v>0</v>
      </c>
      <c r="Q80" s="93">
        <f t="shared" si="22"/>
        <v>0</v>
      </c>
      <c r="R80" s="91">
        <v>0</v>
      </c>
      <c r="S80" s="93">
        <f t="shared" si="23"/>
        <v>0</v>
      </c>
      <c r="T80" s="94">
        <f t="shared" si="24"/>
        <v>0</v>
      </c>
      <c r="U80" s="73" t="e">
        <f t="shared" si="25"/>
        <v>#N/A</v>
      </c>
      <c r="V80" s="74" t="str">
        <f t="shared" si="26"/>
        <v/>
      </c>
      <c r="W80" s="74" t="str">
        <f t="shared" si="27"/>
        <v/>
      </c>
      <c r="X80" s="74" t="str">
        <f t="shared" si="28"/>
        <v/>
      </c>
      <c r="Y80" s="74" t="str">
        <f t="shared" si="29"/>
        <v/>
      </c>
      <c r="Z80" s="74" t="str">
        <f t="shared" si="30"/>
        <v/>
      </c>
      <c r="AA80" s="74">
        <f t="shared" si="31"/>
        <v>0</v>
      </c>
    </row>
    <row r="81" spans="1:27" ht="12" customHeight="1">
      <c r="A81" s="10">
        <v>78</v>
      </c>
      <c r="B81" s="15"/>
      <c r="C81" s="15"/>
      <c r="D81" s="12"/>
      <c r="E81" s="44" t="str">
        <f t="shared" si="33"/>
        <v xml:space="preserve"> </v>
      </c>
      <c r="F81" s="68" t="str">
        <f t="shared" si="32"/>
        <v xml:space="preserve"> </v>
      </c>
      <c r="G81" s="92"/>
      <c r="H81" s="13"/>
      <c r="I81" s="92">
        <f t="shared" si="18"/>
        <v>0</v>
      </c>
      <c r="J81" s="91">
        <v>0</v>
      </c>
      <c r="K81" s="93">
        <f t="shared" si="19"/>
        <v>0</v>
      </c>
      <c r="L81" s="91">
        <v>0</v>
      </c>
      <c r="M81" s="93">
        <f t="shared" si="20"/>
        <v>0</v>
      </c>
      <c r="N81" s="91">
        <v>0</v>
      </c>
      <c r="O81" s="93">
        <f t="shared" si="21"/>
        <v>0</v>
      </c>
      <c r="P81" s="91">
        <v>0</v>
      </c>
      <c r="Q81" s="93">
        <f t="shared" si="22"/>
        <v>0</v>
      </c>
      <c r="R81" s="91">
        <v>0</v>
      </c>
      <c r="S81" s="93">
        <f t="shared" si="23"/>
        <v>0</v>
      </c>
      <c r="T81" s="94">
        <f t="shared" si="24"/>
        <v>0</v>
      </c>
      <c r="U81" s="73" t="e">
        <f t="shared" si="25"/>
        <v>#N/A</v>
      </c>
      <c r="V81" s="74" t="str">
        <f t="shared" si="26"/>
        <v/>
      </c>
      <c r="W81" s="74" t="str">
        <f t="shared" si="27"/>
        <v/>
      </c>
      <c r="X81" s="74" t="str">
        <f t="shared" si="28"/>
        <v/>
      </c>
      <c r="Y81" s="74" t="str">
        <f t="shared" si="29"/>
        <v/>
      </c>
      <c r="Z81" s="74" t="str">
        <f t="shared" si="30"/>
        <v/>
      </c>
      <c r="AA81" s="74">
        <f t="shared" si="31"/>
        <v>0</v>
      </c>
    </row>
    <row r="82" spans="1:27" ht="12" customHeight="1">
      <c r="A82" s="10">
        <v>79</v>
      </c>
      <c r="B82" s="15"/>
      <c r="C82" s="15"/>
      <c r="D82" s="12"/>
      <c r="E82" s="44" t="str">
        <f t="shared" si="33"/>
        <v xml:space="preserve"> </v>
      </c>
      <c r="F82" s="68" t="str">
        <f t="shared" si="32"/>
        <v xml:space="preserve"> </v>
      </c>
      <c r="G82" s="92"/>
      <c r="H82" s="13"/>
      <c r="I82" s="92">
        <f t="shared" si="18"/>
        <v>0</v>
      </c>
      <c r="J82" s="91">
        <v>0</v>
      </c>
      <c r="K82" s="93">
        <f t="shared" si="19"/>
        <v>0</v>
      </c>
      <c r="L82" s="91">
        <v>0</v>
      </c>
      <c r="M82" s="93">
        <f t="shared" si="20"/>
        <v>0</v>
      </c>
      <c r="N82" s="91">
        <v>0</v>
      </c>
      <c r="O82" s="93">
        <f t="shared" si="21"/>
        <v>0</v>
      </c>
      <c r="P82" s="91">
        <v>0</v>
      </c>
      <c r="Q82" s="93">
        <f t="shared" si="22"/>
        <v>0</v>
      </c>
      <c r="R82" s="91">
        <v>0</v>
      </c>
      <c r="S82" s="93">
        <f t="shared" si="23"/>
        <v>0</v>
      </c>
      <c r="T82" s="94">
        <f t="shared" si="24"/>
        <v>0</v>
      </c>
      <c r="U82" s="73" t="e">
        <f t="shared" si="25"/>
        <v>#N/A</v>
      </c>
      <c r="V82" s="74" t="str">
        <f t="shared" si="26"/>
        <v/>
      </c>
      <c r="W82" s="74" t="str">
        <f t="shared" si="27"/>
        <v/>
      </c>
      <c r="X82" s="74" t="str">
        <f t="shared" si="28"/>
        <v/>
      </c>
      <c r="Y82" s="74" t="str">
        <f t="shared" si="29"/>
        <v/>
      </c>
      <c r="Z82" s="74" t="str">
        <f t="shared" si="30"/>
        <v/>
      </c>
      <c r="AA82" s="74">
        <f t="shared" si="31"/>
        <v>0</v>
      </c>
    </row>
    <row r="83" spans="1:27" ht="12" customHeight="1">
      <c r="A83" s="10">
        <v>80</v>
      </c>
      <c r="B83" s="15"/>
      <c r="C83" s="15"/>
      <c r="D83" s="12"/>
      <c r="E83" s="44" t="str">
        <f t="shared" si="33"/>
        <v xml:space="preserve"> </v>
      </c>
      <c r="F83" s="68" t="str">
        <f t="shared" si="32"/>
        <v xml:space="preserve"> </v>
      </c>
      <c r="G83" s="92"/>
      <c r="H83" s="13"/>
      <c r="I83" s="92">
        <f t="shared" si="18"/>
        <v>0</v>
      </c>
      <c r="J83" s="91">
        <v>0</v>
      </c>
      <c r="K83" s="93">
        <f t="shared" si="19"/>
        <v>0</v>
      </c>
      <c r="L83" s="91">
        <v>0</v>
      </c>
      <c r="M83" s="93">
        <f t="shared" si="20"/>
        <v>0</v>
      </c>
      <c r="N83" s="91">
        <v>0</v>
      </c>
      <c r="O83" s="93">
        <f t="shared" si="21"/>
        <v>0</v>
      </c>
      <c r="P83" s="91">
        <v>0</v>
      </c>
      <c r="Q83" s="93">
        <f t="shared" si="22"/>
        <v>0</v>
      </c>
      <c r="R83" s="91">
        <v>0</v>
      </c>
      <c r="S83" s="93">
        <f t="shared" si="23"/>
        <v>0</v>
      </c>
      <c r="T83" s="94">
        <f t="shared" si="24"/>
        <v>0</v>
      </c>
      <c r="U83" s="73" t="e">
        <f t="shared" si="25"/>
        <v>#N/A</v>
      </c>
      <c r="V83" s="74" t="str">
        <f t="shared" si="26"/>
        <v/>
      </c>
      <c r="W83" s="74" t="str">
        <f t="shared" si="27"/>
        <v/>
      </c>
      <c r="X83" s="74" t="str">
        <f t="shared" si="28"/>
        <v/>
      </c>
      <c r="Y83" s="74" t="str">
        <f t="shared" si="29"/>
        <v/>
      </c>
      <c r="Z83" s="74" t="str">
        <f t="shared" si="30"/>
        <v/>
      </c>
      <c r="AA83" s="74">
        <f t="shared" si="31"/>
        <v>0</v>
      </c>
    </row>
    <row r="84" spans="1:27" ht="12" customHeight="1">
      <c r="A84" s="10"/>
      <c r="B84" s="96"/>
      <c r="C84" s="96"/>
      <c r="D84" s="39"/>
      <c r="E84" s="39"/>
      <c r="F84" s="39"/>
      <c r="G84" s="40"/>
      <c r="H84" s="38"/>
      <c r="I84" s="38"/>
      <c r="J84" s="38"/>
      <c r="K84" s="51">
        <f>COUNTIF($K$4:$K$83,"&gt;0")</f>
        <v>0</v>
      </c>
      <c r="L84" s="38"/>
      <c r="M84" s="51">
        <f>COUNTIF($M$4:$M$83,"&gt;0")</f>
        <v>0</v>
      </c>
      <c r="N84" s="38"/>
      <c r="O84" s="51">
        <f>COUNTIF($O$4:$O$83,"&gt;0")</f>
        <v>0</v>
      </c>
      <c r="P84" s="38"/>
      <c r="Q84" s="51">
        <f>COUNTIF($Q$4:$Q$83,"&gt;0")</f>
        <v>0</v>
      </c>
      <c r="R84" s="38"/>
      <c r="S84" s="17">
        <f>COUNTIF($S$4:$S$33,"&gt;0")</f>
        <v>0</v>
      </c>
      <c r="T84" s="39"/>
      <c r="U84" s="74"/>
      <c r="V84" s="74"/>
      <c r="W84" s="74"/>
      <c r="X84" s="74"/>
      <c r="Y84" s="74"/>
      <c r="Z84" s="74"/>
      <c r="AA84" s="74"/>
    </row>
    <row r="85" spans="1:27" ht="13.5" customHeight="1">
      <c r="A85" s="10"/>
      <c r="B85" s="20" t="s">
        <v>34</v>
      </c>
      <c r="C85" s="20"/>
      <c r="D85" s="20" t="s">
        <v>35</v>
      </c>
      <c r="E85" s="20"/>
      <c r="F85" s="20"/>
      <c r="G85" s="20"/>
      <c r="H85" s="21">
        <f>$K$84</f>
        <v>0</v>
      </c>
      <c r="I85" s="21"/>
      <c r="J85" s="20" t="s">
        <v>44</v>
      </c>
      <c r="K85" s="21"/>
      <c r="L85" s="21"/>
      <c r="M85" s="21"/>
      <c r="N85" s="20"/>
      <c r="O85" s="21"/>
      <c r="P85" s="21"/>
      <c r="Q85" s="21"/>
      <c r="R85" s="21"/>
      <c r="S85" s="21"/>
      <c r="T85" s="95">
        <f>H85*J1</f>
        <v>0</v>
      </c>
      <c r="U85" s="21">
        <f>COUNTIF(U4:U83,"1-fach")</f>
        <v>0</v>
      </c>
      <c r="V85" s="20" t="s">
        <v>81</v>
      </c>
      <c r="W85" s="21"/>
      <c r="X85" s="21"/>
      <c r="Y85" s="21"/>
      <c r="Z85" s="21"/>
      <c r="AA85" s="49"/>
    </row>
    <row r="86" spans="1:27" ht="13.5" customHeight="1">
      <c r="A86" s="10"/>
      <c r="B86" s="19"/>
      <c r="C86" s="19"/>
      <c r="D86" s="19" t="s">
        <v>36</v>
      </c>
      <c r="E86" s="20"/>
      <c r="F86" s="20"/>
      <c r="G86" s="20"/>
      <c r="H86" s="21">
        <f>SUM($M$84:$S$84)</f>
        <v>0</v>
      </c>
      <c r="I86" s="21"/>
      <c r="J86" s="22" t="s">
        <v>45</v>
      </c>
      <c r="K86" s="23"/>
      <c r="L86" s="23"/>
      <c r="M86" s="23"/>
      <c r="N86" s="22"/>
      <c r="O86" s="23"/>
      <c r="P86" s="23"/>
      <c r="Q86" s="23"/>
      <c r="R86" s="23"/>
      <c r="S86" s="23"/>
      <c r="T86" s="23">
        <f>H86*S1</f>
        <v>0</v>
      </c>
      <c r="U86" s="21">
        <f>COUNTIF(U4:U83,"3-fach")</f>
        <v>0</v>
      </c>
      <c r="V86" s="20" t="s">
        <v>82</v>
      </c>
      <c r="W86" s="21"/>
      <c r="X86" s="21"/>
      <c r="Y86" s="21"/>
      <c r="Z86" s="21"/>
      <c r="AA86" s="49"/>
    </row>
    <row r="87" spans="1:27" ht="13.5" customHeight="1" thickBot="1">
      <c r="A87" s="10"/>
      <c r="B87" s="24"/>
      <c r="C87" s="24"/>
      <c r="D87" s="47" t="s">
        <v>67</v>
      </c>
      <c r="E87" s="45"/>
      <c r="F87" s="45"/>
      <c r="G87" s="45"/>
      <c r="H87" s="48" t="s">
        <v>68</v>
      </c>
      <c r="I87" s="48"/>
      <c r="J87" s="50">
        <f>COUNTIF($D$4:$D$83,"&gt;2004")</f>
        <v>0</v>
      </c>
      <c r="K87" s="20"/>
      <c r="L87" s="20"/>
      <c r="M87" s="20"/>
      <c r="N87" s="25"/>
      <c r="O87" s="25"/>
      <c r="P87" s="26"/>
      <c r="Q87" s="25"/>
      <c r="R87" s="25"/>
      <c r="S87" s="25"/>
      <c r="T87" s="27">
        <f>J87*J1</f>
        <v>0</v>
      </c>
      <c r="U87" s="21">
        <f>COUNTIF(U4:U83,"5-fach")</f>
        <v>0</v>
      </c>
      <c r="V87" s="75" t="s">
        <v>83</v>
      </c>
      <c r="W87" s="76"/>
      <c r="X87" s="76"/>
      <c r="Y87" s="76"/>
      <c r="Z87" s="76"/>
      <c r="AA87" s="49"/>
    </row>
    <row r="88" spans="1:27" ht="13.5" customHeight="1" thickTop="1" thickBot="1">
      <c r="B88" s="88"/>
      <c r="C88" s="88"/>
      <c r="D88" s="88" t="s">
        <v>47</v>
      </c>
      <c r="E88" s="88"/>
      <c r="F88" s="88"/>
      <c r="G88" s="88"/>
      <c r="H88" s="89">
        <f>SUM(H85:H86)</f>
        <v>0</v>
      </c>
      <c r="I88" s="89"/>
      <c r="J88" s="88" t="s">
        <v>46</v>
      </c>
      <c r="K88" s="89"/>
      <c r="L88" s="89"/>
      <c r="M88" s="89"/>
      <c r="N88" s="88"/>
      <c r="O88" s="89"/>
      <c r="P88" s="89"/>
      <c r="Q88" s="89"/>
      <c r="R88" s="89"/>
      <c r="S88" s="90"/>
      <c r="T88" s="29">
        <f>SUM(T85:T86)-T87</f>
        <v>0</v>
      </c>
      <c r="U88" s="28"/>
      <c r="V88" s="21"/>
      <c r="W88" s="21"/>
      <c r="X88" s="21"/>
      <c r="Y88" s="21"/>
      <c r="Z88" s="21"/>
      <c r="AA88" s="84">
        <f>SUM(AA4:AA43)</f>
        <v>0</v>
      </c>
    </row>
    <row r="89" spans="1:27" ht="12" customHeight="1" thickTop="1"/>
    <row r="90" spans="1:27" ht="12" customHeight="1"/>
    <row r="91" spans="1:27" ht="12" customHeight="1"/>
    <row r="92" spans="1:27" ht="12" customHeight="1"/>
    <row r="93" spans="1:27" ht="12" customHeight="1"/>
    <row r="94" spans="1:27" ht="12" customHeight="1"/>
    <row r="95" spans="1:27" ht="12" customHeight="1"/>
    <row r="96" spans="1:27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</sheetData>
  <sheetProtection algorithmName="SHA-512" hashValue="+VAPYrLhelUa1ib3OdHs6rA+IKeRpQXpEF6I6r8v/U8KJNzr1o/4DcIqyOFP7pE/g3NZlfCPZN0Sc/Pl1wlvGA==" saltValue="f0D9Oj/p2VxhuGza7NtmTg==" spinCount="100000" sheet="1" objects="1" scenarios="1"/>
  <mergeCells count="2">
    <mergeCell ref="AE2:AK2"/>
    <mergeCell ref="AD14:AG14"/>
  </mergeCells>
  <phoneticPr fontId="0" type="noConversion"/>
  <dataValidations count="4">
    <dataValidation type="whole" allowBlank="1" showInputMessage="1" showErrorMessage="1" sqref="R4:R83 J4:J83 P4:P83 N4:N83 L4:L83" xr:uid="{00000000-0002-0000-0100-000000000000}">
      <formula1>0</formula1>
      <formula2>100</formula2>
    </dataValidation>
    <dataValidation type="list" allowBlank="1" showInputMessage="1" showErrorMessage="1" sqref="AB15:AB28" xr:uid="{00000000-0002-0000-0100-000001000000}">
      <formula1>#REF!</formula1>
    </dataValidation>
    <dataValidation type="list" allowBlank="1" showInputMessage="1" showErrorMessage="1" sqref="H4:H83" xr:uid="{7CFE735F-0B18-4983-B5EB-6F9524542BE1}">
      <formula1>$AC$6:$AC$11</formula1>
    </dataValidation>
    <dataValidation type="whole" allowBlank="1" showInputMessage="1" showErrorMessage="1" sqref="D4:D83" xr:uid="{EAD044D4-A016-498C-9B28-23B5BC20AB83}">
      <formula1>1922</formula1>
      <formula2>2017</formula2>
    </dataValidation>
  </dataValidations>
  <pageMargins left="0.70866141732283472" right="0.70866141732283472" top="0.47244094488188981" bottom="0.27559055118110237" header="0.31496062992125984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45"/>
  <sheetViews>
    <sheetView workbookViewId="0">
      <pane ySplit="5" topLeftCell="A6" activePane="bottomLeft" state="frozen"/>
      <selection pane="bottomLeft" activeCell="I17" sqref="I17"/>
    </sheetView>
  </sheetViews>
  <sheetFormatPr baseColWidth="10" defaultRowHeight="14.5"/>
  <cols>
    <col min="2" max="2" width="12.7265625" customWidth="1"/>
    <col min="3" max="3" width="10.7265625" customWidth="1"/>
    <col min="5" max="5" width="12.81640625" bestFit="1" customWidth="1"/>
  </cols>
  <sheetData>
    <row r="2" spans="1:6" ht="21">
      <c r="A2" s="80">
        <f>Kontrollblatt_G300m!D11</f>
        <v>0</v>
      </c>
      <c r="F2" s="81" t="str">
        <f>Kontrollblatt_G300m!E3</f>
        <v>Kantonalstich 2025</v>
      </c>
    </row>
    <row r="3" spans="1:6">
      <c r="A3" s="80" t="str">
        <f>Kontrollblatt_G300m!F7</f>
        <v>Gewehr300m</v>
      </c>
    </row>
    <row r="4" spans="1:6">
      <c r="A4" s="80"/>
    </row>
    <row r="5" spans="1:6">
      <c r="B5" s="80" t="s">
        <v>17</v>
      </c>
      <c r="C5" s="80" t="s">
        <v>18</v>
      </c>
      <c r="D5" s="80"/>
      <c r="E5" s="80" t="s">
        <v>89</v>
      </c>
      <c r="F5" s="82" t="s">
        <v>90</v>
      </c>
    </row>
    <row r="6" spans="1:6">
      <c r="A6">
        <v>1</v>
      </c>
      <c r="B6">
        <f>Abrechnung_G300m!B4</f>
        <v>0</v>
      </c>
      <c r="C6">
        <f>Abrechnung_G300m!C4</f>
        <v>0</v>
      </c>
      <c r="E6" s="80">
        <f>LARGE(Abrechnung_G300m!J4:R4,1)</f>
        <v>0</v>
      </c>
      <c r="F6" s="83" t="e">
        <f>Abrechnung_G300m!U4</f>
        <v>#N/A</v>
      </c>
    </row>
    <row r="7" spans="1:6">
      <c r="A7">
        <v>2</v>
      </c>
      <c r="B7">
        <f>Abrechnung_G300m!B5</f>
        <v>0</v>
      </c>
      <c r="C7">
        <f>Abrechnung_G300m!C5</f>
        <v>0</v>
      </c>
      <c r="E7" s="80">
        <f>LARGE(Abrechnung_G300m!J5:R5,1)</f>
        <v>0</v>
      </c>
      <c r="F7" s="83" t="e">
        <f>Abrechnung_G300m!U5</f>
        <v>#N/A</v>
      </c>
    </row>
    <row r="8" spans="1:6">
      <c r="A8">
        <v>3</v>
      </c>
      <c r="B8">
        <f>Abrechnung_G300m!B6</f>
        <v>0</v>
      </c>
      <c r="C8">
        <f>Abrechnung_G300m!C6</f>
        <v>0</v>
      </c>
      <c r="E8" s="80">
        <f>LARGE(Abrechnung_G300m!J6:R6,1)</f>
        <v>0</v>
      </c>
      <c r="F8" s="83" t="e">
        <f>Abrechnung_G300m!U6</f>
        <v>#N/A</v>
      </c>
    </row>
    <row r="9" spans="1:6">
      <c r="A9">
        <v>4</v>
      </c>
      <c r="B9">
        <f>Abrechnung_G300m!B7</f>
        <v>0</v>
      </c>
      <c r="C9">
        <f>Abrechnung_G300m!C7</f>
        <v>0</v>
      </c>
      <c r="E9" s="80">
        <f>LARGE(Abrechnung_G300m!J7:R7,1)</f>
        <v>0</v>
      </c>
      <c r="F9" s="83" t="e">
        <f>Abrechnung_G300m!U7</f>
        <v>#N/A</v>
      </c>
    </row>
    <row r="10" spans="1:6">
      <c r="A10">
        <v>5</v>
      </c>
      <c r="B10">
        <f>Abrechnung_G300m!B8</f>
        <v>0</v>
      </c>
      <c r="C10">
        <f>Abrechnung_G300m!C8</f>
        <v>0</v>
      </c>
      <c r="E10" s="80">
        <f>LARGE(Abrechnung_G300m!J8:R8,1)</f>
        <v>0</v>
      </c>
      <c r="F10" s="83" t="e">
        <f>Abrechnung_G300m!U8</f>
        <v>#N/A</v>
      </c>
    </row>
    <row r="11" spans="1:6">
      <c r="A11">
        <v>6</v>
      </c>
      <c r="B11">
        <f>Abrechnung_G300m!B9</f>
        <v>0</v>
      </c>
      <c r="C11">
        <f>Abrechnung_G300m!C9</f>
        <v>0</v>
      </c>
      <c r="E11" s="80">
        <f>LARGE(Abrechnung_G300m!J9:R9,1)</f>
        <v>0</v>
      </c>
      <c r="F11" s="83" t="e">
        <f>Abrechnung_G300m!U9</f>
        <v>#N/A</v>
      </c>
    </row>
    <row r="12" spans="1:6">
      <c r="A12">
        <v>7</v>
      </c>
      <c r="B12">
        <f>Abrechnung_G300m!B10</f>
        <v>0</v>
      </c>
      <c r="C12">
        <f>Abrechnung_G300m!C10</f>
        <v>0</v>
      </c>
      <c r="E12" s="80">
        <f>LARGE(Abrechnung_G300m!J10:R10,1)</f>
        <v>0</v>
      </c>
      <c r="F12" s="83" t="e">
        <f>Abrechnung_G300m!U10</f>
        <v>#N/A</v>
      </c>
    </row>
    <row r="13" spans="1:6">
      <c r="A13">
        <v>8</v>
      </c>
      <c r="B13">
        <f>Abrechnung_G300m!B11</f>
        <v>0</v>
      </c>
      <c r="C13">
        <f>Abrechnung_G300m!C11</f>
        <v>0</v>
      </c>
      <c r="E13" s="80">
        <f>LARGE(Abrechnung_G300m!J11:R11,1)</f>
        <v>0</v>
      </c>
      <c r="F13" s="83" t="e">
        <f>Abrechnung_G300m!U11</f>
        <v>#N/A</v>
      </c>
    </row>
    <row r="14" spans="1:6">
      <c r="A14">
        <v>9</v>
      </c>
      <c r="B14">
        <f>Abrechnung_G300m!B12</f>
        <v>0</v>
      </c>
      <c r="C14">
        <f>Abrechnung_G300m!C12</f>
        <v>0</v>
      </c>
      <c r="E14" s="80">
        <f>LARGE(Abrechnung_G300m!J12:R12,1)</f>
        <v>0</v>
      </c>
      <c r="F14" s="83" t="e">
        <f>Abrechnung_G300m!U12</f>
        <v>#N/A</v>
      </c>
    </row>
    <row r="15" spans="1:6">
      <c r="A15">
        <v>10</v>
      </c>
      <c r="B15">
        <f>Abrechnung_G300m!B13</f>
        <v>0</v>
      </c>
      <c r="C15">
        <f>Abrechnung_G300m!C13</f>
        <v>0</v>
      </c>
      <c r="E15" s="80">
        <f>LARGE(Abrechnung_G300m!J13:R13,1)</f>
        <v>0</v>
      </c>
      <c r="F15" s="83" t="e">
        <f>Abrechnung_G300m!U13</f>
        <v>#N/A</v>
      </c>
    </row>
    <row r="16" spans="1:6">
      <c r="A16">
        <v>11</v>
      </c>
      <c r="B16">
        <f>Abrechnung_G300m!B14</f>
        <v>0</v>
      </c>
      <c r="C16">
        <f>Abrechnung_G300m!C14</f>
        <v>0</v>
      </c>
      <c r="E16" s="80">
        <f>LARGE(Abrechnung_G300m!J14:R14,1)</f>
        <v>0</v>
      </c>
      <c r="F16" s="83" t="e">
        <f>Abrechnung_G300m!U14</f>
        <v>#N/A</v>
      </c>
    </row>
    <row r="17" spans="1:6">
      <c r="A17">
        <v>12</v>
      </c>
      <c r="B17">
        <f>Abrechnung_G300m!B15</f>
        <v>0</v>
      </c>
      <c r="C17">
        <f>Abrechnung_G300m!C15</f>
        <v>0</v>
      </c>
      <c r="E17" s="80">
        <f>LARGE(Abrechnung_G300m!J15:R15,1)</f>
        <v>0</v>
      </c>
      <c r="F17" s="83" t="e">
        <f>Abrechnung_G300m!U15</f>
        <v>#N/A</v>
      </c>
    </row>
    <row r="18" spans="1:6">
      <c r="A18">
        <v>13</v>
      </c>
      <c r="B18">
        <f>Abrechnung_G300m!B16</f>
        <v>0</v>
      </c>
      <c r="C18">
        <f>Abrechnung_G300m!C16</f>
        <v>0</v>
      </c>
      <c r="E18" s="80">
        <f>LARGE(Abrechnung_G300m!J16:R16,1)</f>
        <v>0</v>
      </c>
      <c r="F18" s="83" t="e">
        <f>Abrechnung_G300m!U16</f>
        <v>#N/A</v>
      </c>
    </row>
    <row r="19" spans="1:6">
      <c r="A19">
        <v>14</v>
      </c>
      <c r="B19">
        <f>Abrechnung_G300m!B17</f>
        <v>0</v>
      </c>
      <c r="C19">
        <f>Abrechnung_G300m!C17</f>
        <v>0</v>
      </c>
      <c r="E19" s="80">
        <f>LARGE(Abrechnung_G300m!J17:R17,1)</f>
        <v>0</v>
      </c>
      <c r="F19" s="83" t="e">
        <f>Abrechnung_G300m!U17</f>
        <v>#N/A</v>
      </c>
    </row>
    <row r="20" spans="1:6">
      <c r="A20">
        <v>15</v>
      </c>
      <c r="B20">
        <f>Abrechnung_G300m!B18</f>
        <v>0</v>
      </c>
      <c r="C20">
        <f>Abrechnung_G300m!C18</f>
        <v>0</v>
      </c>
      <c r="E20" s="80">
        <f>LARGE(Abrechnung_G300m!J18:R18,1)</f>
        <v>0</v>
      </c>
      <c r="F20" s="83" t="e">
        <f>Abrechnung_G300m!U18</f>
        <v>#N/A</v>
      </c>
    </row>
    <row r="21" spans="1:6">
      <c r="A21">
        <v>16</v>
      </c>
      <c r="B21">
        <f>Abrechnung_G300m!B19</f>
        <v>0</v>
      </c>
      <c r="C21">
        <f>Abrechnung_G300m!C19</f>
        <v>0</v>
      </c>
      <c r="E21" s="80">
        <f>LARGE(Abrechnung_G300m!J19:R19,1)</f>
        <v>0</v>
      </c>
      <c r="F21" s="83" t="e">
        <f>Abrechnung_G300m!U19</f>
        <v>#N/A</v>
      </c>
    </row>
    <row r="22" spans="1:6">
      <c r="A22">
        <v>17</v>
      </c>
      <c r="B22">
        <f>Abrechnung_G300m!B20</f>
        <v>0</v>
      </c>
      <c r="C22">
        <f>Abrechnung_G300m!C20</f>
        <v>0</v>
      </c>
      <c r="E22" s="80">
        <f>LARGE(Abrechnung_G300m!J20:R20,1)</f>
        <v>0</v>
      </c>
      <c r="F22" s="83" t="e">
        <f>Abrechnung_G300m!U20</f>
        <v>#N/A</v>
      </c>
    </row>
    <row r="23" spans="1:6">
      <c r="A23">
        <v>18</v>
      </c>
      <c r="B23">
        <f>Abrechnung_G300m!B21</f>
        <v>0</v>
      </c>
      <c r="C23">
        <f>Abrechnung_G300m!C21</f>
        <v>0</v>
      </c>
      <c r="E23" s="80">
        <f>LARGE(Abrechnung_G300m!J21:R21,1)</f>
        <v>0</v>
      </c>
      <c r="F23" s="83" t="e">
        <f>Abrechnung_G300m!U21</f>
        <v>#N/A</v>
      </c>
    </row>
    <row r="24" spans="1:6">
      <c r="A24">
        <v>19</v>
      </c>
      <c r="B24">
        <f>Abrechnung_G300m!B22</f>
        <v>0</v>
      </c>
      <c r="C24">
        <f>Abrechnung_G300m!C22</f>
        <v>0</v>
      </c>
      <c r="E24" s="80">
        <f>LARGE(Abrechnung_G300m!J22:R22,1)</f>
        <v>0</v>
      </c>
      <c r="F24" s="83" t="e">
        <f>Abrechnung_G300m!U22</f>
        <v>#N/A</v>
      </c>
    </row>
    <row r="25" spans="1:6">
      <c r="A25">
        <v>20</v>
      </c>
      <c r="B25">
        <f>Abrechnung_G300m!B23</f>
        <v>0</v>
      </c>
      <c r="C25">
        <f>Abrechnung_G300m!C23</f>
        <v>0</v>
      </c>
      <c r="E25" s="80">
        <f>LARGE(Abrechnung_G300m!J23:R23,1)</f>
        <v>0</v>
      </c>
      <c r="F25" s="83" t="e">
        <f>Abrechnung_G300m!U23</f>
        <v>#N/A</v>
      </c>
    </row>
    <row r="26" spans="1:6">
      <c r="A26">
        <v>21</v>
      </c>
      <c r="B26">
        <f>Abrechnung_G300m!B24</f>
        <v>0</v>
      </c>
      <c r="C26">
        <f>Abrechnung_G300m!C24</f>
        <v>0</v>
      </c>
      <c r="E26" s="80">
        <f>LARGE(Abrechnung_G300m!J24:R24,1)</f>
        <v>0</v>
      </c>
      <c r="F26" s="83" t="e">
        <f>Abrechnung_G300m!U24</f>
        <v>#N/A</v>
      </c>
    </row>
    <row r="27" spans="1:6">
      <c r="A27">
        <v>22</v>
      </c>
      <c r="B27">
        <f>Abrechnung_G300m!B25</f>
        <v>0</v>
      </c>
      <c r="C27">
        <f>Abrechnung_G300m!C25</f>
        <v>0</v>
      </c>
      <c r="E27" s="80">
        <f>LARGE(Abrechnung_G300m!J25:R25,1)</f>
        <v>0</v>
      </c>
      <c r="F27" s="83" t="e">
        <f>Abrechnung_G300m!U25</f>
        <v>#N/A</v>
      </c>
    </row>
    <row r="28" spans="1:6">
      <c r="A28">
        <v>23</v>
      </c>
      <c r="B28">
        <f>Abrechnung_G300m!B26</f>
        <v>0</v>
      </c>
      <c r="C28">
        <f>Abrechnung_G300m!C26</f>
        <v>0</v>
      </c>
      <c r="E28" s="80">
        <f>LARGE(Abrechnung_G300m!J26:R26,1)</f>
        <v>0</v>
      </c>
      <c r="F28" s="83" t="e">
        <f>Abrechnung_G300m!U26</f>
        <v>#N/A</v>
      </c>
    </row>
    <row r="29" spans="1:6">
      <c r="A29">
        <v>24</v>
      </c>
      <c r="B29">
        <f>Abrechnung_G300m!B27</f>
        <v>0</v>
      </c>
      <c r="C29">
        <f>Abrechnung_G300m!C27</f>
        <v>0</v>
      </c>
      <c r="E29" s="80">
        <f>LARGE(Abrechnung_G300m!J27:R27,1)</f>
        <v>0</v>
      </c>
      <c r="F29" s="83" t="e">
        <f>Abrechnung_G300m!U27</f>
        <v>#N/A</v>
      </c>
    </row>
    <row r="30" spans="1:6">
      <c r="A30">
        <v>25</v>
      </c>
      <c r="B30">
        <f>Abrechnung_G300m!B28</f>
        <v>0</v>
      </c>
      <c r="C30">
        <f>Abrechnung_G300m!C28</f>
        <v>0</v>
      </c>
      <c r="E30" s="80">
        <f>LARGE(Abrechnung_G300m!J28:R28,1)</f>
        <v>0</v>
      </c>
      <c r="F30" s="83" t="e">
        <f>Abrechnung_G300m!U28</f>
        <v>#N/A</v>
      </c>
    </row>
    <row r="31" spans="1:6">
      <c r="A31">
        <v>26</v>
      </c>
      <c r="B31">
        <f>Abrechnung_G300m!B29</f>
        <v>0</v>
      </c>
      <c r="C31">
        <f>Abrechnung_G300m!C29</f>
        <v>0</v>
      </c>
      <c r="E31" s="80">
        <f>LARGE(Abrechnung_G300m!J29:R29,1)</f>
        <v>0</v>
      </c>
      <c r="F31" s="83" t="e">
        <f>Abrechnung_G300m!U29</f>
        <v>#N/A</v>
      </c>
    </row>
    <row r="32" spans="1:6">
      <c r="A32">
        <v>27</v>
      </c>
      <c r="B32">
        <f>Abrechnung_G300m!B30</f>
        <v>0</v>
      </c>
      <c r="C32">
        <f>Abrechnung_G300m!C30</f>
        <v>0</v>
      </c>
      <c r="E32" s="80">
        <f>LARGE(Abrechnung_G300m!J30:R30,1)</f>
        <v>0</v>
      </c>
      <c r="F32" s="83" t="e">
        <f>Abrechnung_G300m!U30</f>
        <v>#N/A</v>
      </c>
    </row>
    <row r="33" spans="1:6">
      <c r="A33">
        <v>28</v>
      </c>
      <c r="B33">
        <f>Abrechnung_G300m!B31</f>
        <v>0</v>
      </c>
      <c r="C33">
        <f>Abrechnung_G300m!C31</f>
        <v>0</v>
      </c>
      <c r="E33" s="80">
        <f>LARGE(Abrechnung_G300m!J31:R31,1)</f>
        <v>0</v>
      </c>
      <c r="F33" s="83" t="e">
        <f>Abrechnung_G300m!U31</f>
        <v>#N/A</v>
      </c>
    </row>
    <row r="34" spans="1:6">
      <c r="A34">
        <v>29</v>
      </c>
      <c r="B34">
        <f>Abrechnung_G300m!B32</f>
        <v>0</v>
      </c>
      <c r="C34">
        <f>Abrechnung_G300m!C32</f>
        <v>0</v>
      </c>
      <c r="E34" s="80">
        <f>LARGE(Abrechnung_G300m!J32:R32,1)</f>
        <v>0</v>
      </c>
      <c r="F34" s="83" t="e">
        <f>Abrechnung_G300m!U32</f>
        <v>#N/A</v>
      </c>
    </row>
    <row r="35" spans="1:6">
      <c r="A35">
        <v>30</v>
      </c>
      <c r="B35">
        <f>Abrechnung_G300m!B33</f>
        <v>0</v>
      </c>
      <c r="C35">
        <f>Abrechnung_G300m!C33</f>
        <v>0</v>
      </c>
      <c r="E35" s="80">
        <f>LARGE(Abrechnung_G300m!J33:R33,1)</f>
        <v>0</v>
      </c>
      <c r="F35" s="83" t="e">
        <f>Abrechnung_G300m!U33</f>
        <v>#N/A</v>
      </c>
    </row>
    <row r="36" spans="1:6">
      <c r="A36">
        <v>31</v>
      </c>
      <c r="B36">
        <f>Abrechnung_G300m!B34</f>
        <v>0</v>
      </c>
      <c r="C36">
        <f>Abrechnung_G300m!C34</f>
        <v>0</v>
      </c>
      <c r="E36" s="80">
        <f>LARGE(Abrechnung_G300m!J34:R34,1)</f>
        <v>0</v>
      </c>
      <c r="F36" s="83" t="e">
        <f>Abrechnung_G300m!U34</f>
        <v>#N/A</v>
      </c>
    </row>
    <row r="37" spans="1:6">
      <c r="A37">
        <v>32</v>
      </c>
      <c r="B37">
        <f>Abrechnung_G300m!B35</f>
        <v>0</v>
      </c>
      <c r="C37">
        <f>Abrechnung_G300m!C35</f>
        <v>0</v>
      </c>
      <c r="E37" s="80">
        <f>LARGE(Abrechnung_G300m!J35:R35,1)</f>
        <v>0</v>
      </c>
      <c r="F37" s="83" t="e">
        <f>Abrechnung_G300m!U35</f>
        <v>#N/A</v>
      </c>
    </row>
    <row r="38" spans="1:6">
      <c r="A38">
        <v>33</v>
      </c>
      <c r="B38">
        <f>Abrechnung_G300m!B36</f>
        <v>0</v>
      </c>
      <c r="C38">
        <f>Abrechnung_G300m!C36</f>
        <v>0</v>
      </c>
      <c r="E38" s="80">
        <f>LARGE(Abrechnung_G300m!J36:R36,1)</f>
        <v>0</v>
      </c>
      <c r="F38" s="83" t="e">
        <f>Abrechnung_G300m!U36</f>
        <v>#N/A</v>
      </c>
    </row>
    <row r="39" spans="1:6">
      <c r="A39">
        <v>34</v>
      </c>
      <c r="B39">
        <f>Abrechnung_G300m!B37</f>
        <v>0</v>
      </c>
      <c r="C39">
        <f>Abrechnung_G300m!C37</f>
        <v>0</v>
      </c>
      <c r="E39" s="80">
        <f>LARGE(Abrechnung_G300m!J37:R37,1)</f>
        <v>0</v>
      </c>
      <c r="F39" s="83" t="e">
        <f>Abrechnung_G300m!U37</f>
        <v>#N/A</v>
      </c>
    </row>
    <row r="40" spans="1:6">
      <c r="A40">
        <v>35</v>
      </c>
      <c r="B40">
        <f>Abrechnung_G300m!B38</f>
        <v>0</v>
      </c>
      <c r="C40">
        <f>Abrechnung_G300m!C38</f>
        <v>0</v>
      </c>
      <c r="E40" s="80">
        <f>LARGE(Abrechnung_G300m!J38:R38,1)</f>
        <v>0</v>
      </c>
      <c r="F40" s="83" t="e">
        <f>Abrechnung_G300m!U38</f>
        <v>#N/A</v>
      </c>
    </row>
    <row r="41" spans="1:6">
      <c r="A41">
        <v>36</v>
      </c>
      <c r="B41">
        <f>Abrechnung_G300m!B39</f>
        <v>0</v>
      </c>
      <c r="C41">
        <f>Abrechnung_G300m!C39</f>
        <v>0</v>
      </c>
      <c r="E41" s="80">
        <f>LARGE(Abrechnung_G300m!J39:R39,1)</f>
        <v>0</v>
      </c>
      <c r="F41" s="83" t="e">
        <f>Abrechnung_G300m!U39</f>
        <v>#N/A</v>
      </c>
    </row>
    <row r="42" spans="1:6">
      <c r="A42">
        <v>37</v>
      </c>
      <c r="B42">
        <f>Abrechnung_G300m!B40</f>
        <v>0</v>
      </c>
      <c r="C42">
        <f>Abrechnung_G300m!C40</f>
        <v>0</v>
      </c>
      <c r="E42" s="80">
        <f>LARGE(Abrechnung_G300m!J40:R40,1)</f>
        <v>0</v>
      </c>
      <c r="F42" s="83" t="e">
        <f>Abrechnung_G300m!U40</f>
        <v>#N/A</v>
      </c>
    </row>
    <row r="43" spans="1:6">
      <c r="A43">
        <v>38</v>
      </c>
      <c r="B43">
        <f>Abrechnung_G300m!B41</f>
        <v>0</v>
      </c>
      <c r="C43">
        <f>Abrechnung_G300m!C41</f>
        <v>0</v>
      </c>
      <c r="E43" s="80">
        <f>LARGE(Abrechnung_G300m!J41:R41,1)</f>
        <v>0</v>
      </c>
      <c r="F43" s="83" t="e">
        <f>Abrechnung_G300m!U41</f>
        <v>#N/A</v>
      </c>
    </row>
    <row r="44" spans="1:6">
      <c r="A44">
        <v>39</v>
      </c>
      <c r="B44">
        <f>Abrechnung_G300m!B42</f>
        <v>0</v>
      </c>
      <c r="C44">
        <f>Abrechnung_G300m!C42</f>
        <v>0</v>
      </c>
      <c r="E44" s="80">
        <f>LARGE(Abrechnung_G300m!J42:R42,1)</f>
        <v>0</v>
      </c>
      <c r="F44" s="83" t="e">
        <f>Abrechnung_G300m!U42</f>
        <v>#N/A</v>
      </c>
    </row>
    <row r="45" spans="1:6">
      <c r="A45">
        <v>40</v>
      </c>
      <c r="B45">
        <f>Abrechnung_G300m!B43</f>
        <v>0</v>
      </c>
      <c r="C45">
        <f>Abrechnung_G300m!C43</f>
        <v>0</v>
      </c>
      <c r="E45" s="80">
        <f>LARGE(Abrechnung_G300m!J43:R43,1)</f>
        <v>0</v>
      </c>
      <c r="F45" s="83" t="e">
        <f>Abrechnung_G300m!U43</f>
        <v>#N/A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6"/>
  <sheetViews>
    <sheetView workbookViewId="0">
      <selection activeCell="M32" sqref="M32"/>
    </sheetView>
  </sheetViews>
  <sheetFormatPr baseColWidth="10" defaultColWidth="11.54296875" defaultRowHeight="12.5"/>
  <cols>
    <col min="1" max="1" width="3.26953125" style="2" customWidth="1"/>
    <col min="2" max="2" width="13.7265625" style="2" customWidth="1"/>
    <col min="3" max="3" width="11.54296875" style="2" customWidth="1"/>
    <col min="4" max="4" width="2.7265625" style="2" customWidth="1"/>
    <col min="5" max="16384" width="11.54296875" style="2"/>
  </cols>
  <sheetData>
    <row r="1" spans="1:10">
      <c r="A1" s="52"/>
      <c r="B1" s="52"/>
      <c r="C1" s="52"/>
      <c r="D1" s="52"/>
      <c r="E1" s="52"/>
      <c r="F1" s="52"/>
      <c r="G1" s="52"/>
      <c r="H1" s="52"/>
      <c r="I1" s="52"/>
    </row>
    <row r="2" spans="1:10" ht="13">
      <c r="A2" s="52"/>
      <c r="B2" s="78" t="s">
        <v>37</v>
      </c>
      <c r="C2" s="52"/>
      <c r="D2" s="52"/>
      <c r="E2" s="52"/>
      <c r="F2" s="52"/>
      <c r="G2" s="52"/>
      <c r="H2" s="52"/>
      <c r="I2" s="52"/>
    </row>
    <row r="3" spans="1:10">
      <c r="A3" s="52"/>
      <c r="B3" s="52"/>
      <c r="C3" s="52"/>
      <c r="D3" s="52"/>
      <c r="E3" s="52"/>
      <c r="F3" s="52"/>
      <c r="G3" s="52"/>
      <c r="H3" s="52"/>
      <c r="I3" s="52"/>
    </row>
    <row r="4" spans="1:10">
      <c r="A4" s="52"/>
      <c r="B4" s="52" t="s">
        <v>38</v>
      </c>
      <c r="C4" s="52"/>
      <c r="D4" s="52"/>
      <c r="E4" s="52"/>
      <c r="F4" s="52"/>
      <c r="G4" s="52"/>
      <c r="H4" s="52"/>
      <c r="I4" s="52"/>
    </row>
    <row r="5" spans="1:10" ht="13">
      <c r="A5" s="52"/>
      <c r="B5" s="52" t="s">
        <v>98</v>
      </c>
      <c r="C5" s="52"/>
      <c r="D5" s="46"/>
      <c r="E5" s="52"/>
      <c r="F5" s="52"/>
      <c r="G5" s="52"/>
      <c r="H5" s="52"/>
      <c r="I5" s="52"/>
    </row>
    <row r="6" spans="1:10" ht="13">
      <c r="A6" s="52"/>
      <c r="B6" s="52" t="s">
        <v>106</v>
      </c>
      <c r="C6" s="52"/>
      <c r="D6" s="46"/>
      <c r="E6" s="52"/>
      <c r="F6" s="52"/>
      <c r="G6" s="52"/>
      <c r="H6" s="52"/>
      <c r="I6" s="52"/>
    </row>
    <row r="7" spans="1:10" ht="13">
      <c r="A7" s="52"/>
      <c r="B7" s="52"/>
      <c r="C7" s="52"/>
      <c r="D7" s="46"/>
      <c r="E7" s="52"/>
      <c r="F7" s="52"/>
      <c r="G7" s="52"/>
      <c r="H7" s="52"/>
      <c r="I7" s="52"/>
    </row>
    <row r="8" spans="1:10" ht="13">
      <c r="A8" s="52"/>
      <c r="B8" s="52" t="s">
        <v>39</v>
      </c>
      <c r="C8" s="52"/>
      <c r="D8" s="46"/>
      <c r="E8" s="52"/>
      <c r="F8" s="52"/>
      <c r="G8" s="52"/>
      <c r="H8" s="52"/>
      <c r="I8" s="52"/>
    </row>
    <row r="9" spans="1:10" ht="13">
      <c r="A9" s="52"/>
      <c r="B9" s="79" t="s">
        <v>107</v>
      </c>
      <c r="C9" s="52"/>
      <c r="D9" s="52"/>
      <c r="F9" s="52"/>
      <c r="G9" s="52"/>
      <c r="H9" s="52"/>
      <c r="I9" s="52"/>
    </row>
    <row r="10" spans="1:10">
      <c r="A10" s="52"/>
      <c r="B10" s="3" t="s">
        <v>2</v>
      </c>
      <c r="C10" s="52"/>
      <c r="D10" s="52"/>
      <c r="E10" s="52" t="s">
        <v>91</v>
      </c>
      <c r="F10" s="52"/>
      <c r="G10" s="52"/>
      <c r="H10" s="52"/>
      <c r="I10" s="52"/>
    </row>
    <row r="11" spans="1:10">
      <c r="A11" s="52"/>
      <c r="B11" s="3" t="s">
        <v>3</v>
      </c>
      <c r="C11" s="52"/>
      <c r="D11" s="52"/>
      <c r="E11" s="52" t="s">
        <v>92</v>
      </c>
      <c r="G11" s="52"/>
      <c r="H11" s="52"/>
      <c r="I11" s="52"/>
    </row>
    <row r="12" spans="1:10">
      <c r="A12" s="52"/>
      <c r="C12" s="52"/>
      <c r="D12" s="52"/>
      <c r="E12" s="52"/>
      <c r="F12" s="52"/>
      <c r="G12" s="52"/>
      <c r="H12" s="52"/>
      <c r="I12" s="52"/>
    </row>
    <row r="13" spans="1:10" ht="13">
      <c r="A13" s="52"/>
      <c r="B13" s="42" t="s">
        <v>40</v>
      </c>
      <c r="C13" s="52"/>
      <c r="D13" s="52"/>
      <c r="E13" s="52"/>
      <c r="F13" s="52"/>
      <c r="G13" s="52"/>
      <c r="H13" s="52"/>
      <c r="I13" s="52"/>
    </row>
    <row r="14" spans="1:10">
      <c r="A14" s="52"/>
      <c r="B14" s="52"/>
      <c r="C14" s="52"/>
      <c r="D14" s="52"/>
      <c r="E14" s="52"/>
      <c r="F14" s="52"/>
      <c r="G14" s="52"/>
      <c r="H14" s="52"/>
      <c r="I14" s="52"/>
    </row>
    <row r="15" spans="1:10" ht="13">
      <c r="A15" s="52"/>
      <c r="B15" s="52" t="s">
        <v>108</v>
      </c>
      <c r="C15" s="52"/>
      <c r="D15" s="52"/>
      <c r="E15" s="52"/>
      <c r="F15" s="52"/>
      <c r="G15" s="52"/>
      <c r="H15" s="52"/>
      <c r="I15" s="52"/>
    </row>
    <row r="16" spans="1:10" ht="13">
      <c r="A16" s="52"/>
      <c r="B16" s="79" t="s">
        <v>16</v>
      </c>
      <c r="C16" s="52" t="s">
        <v>84</v>
      </c>
      <c r="D16" s="52"/>
      <c r="E16" s="52"/>
      <c r="F16" s="52"/>
      <c r="G16" s="52"/>
      <c r="H16" s="52"/>
      <c r="I16" s="97" t="s">
        <v>99</v>
      </c>
      <c r="J16" s="52" t="s">
        <v>100</v>
      </c>
    </row>
    <row r="17" spans="1:10" ht="13">
      <c r="A17" s="52"/>
      <c r="B17" s="79" t="s">
        <v>16</v>
      </c>
      <c r="C17" s="52" t="s">
        <v>85</v>
      </c>
      <c r="D17" s="52"/>
      <c r="E17" s="52"/>
      <c r="F17" s="52"/>
      <c r="G17" s="52"/>
      <c r="H17" s="52"/>
      <c r="I17" s="97" t="s">
        <v>99</v>
      </c>
      <c r="J17" s="52" t="s">
        <v>100</v>
      </c>
    </row>
    <row r="18" spans="1:10" ht="13">
      <c r="A18" s="52"/>
      <c r="B18" s="79" t="s">
        <v>16</v>
      </c>
      <c r="C18" s="52" t="s">
        <v>41</v>
      </c>
      <c r="D18" s="52"/>
      <c r="E18" s="52"/>
      <c r="F18" s="52"/>
      <c r="G18" s="52"/>
      <c r="H18" s="52"/>
      <c r="I18" s="97" t="s">
        <v>99</v>
      </c>
      <c r="J18" s="52" t="s">
        <v>100</v>
      </c>
    </row>
    <row r="19" spans="1:10">
      <c r="A19" s="52"/>
      <c r="B19" s="3" t="s">
        <v>16</v>
      </c>
      <c r="C19" s="52" t="s">
        <v>60</v>
      </c>
      <c r="D19" s="52"/>
      <c r="E19" s="52"/>
      <c r="F19" s="52"/>
      <c r="G19" s="52"/>
      <c r="H19" s="52"/>
      <c r="I19" s="52"/>
    </row>
    <row r="20" spans="1:10" ht="13">
      <c r="A20" s="52"/>
      <c r="B20" s="79" t="s">
        <v>16</v>
      </c>
      <c r="C20" s="52" t="s">
        <v>96</v>
      </c>
      <c r="D20" s="52"/>
      <c r="E20" s="52"/>
      <c r="F20" s="52"/>
      <c r="G20" s="52"/>
      <c r="H20" s="52"/>
      <c r="I20" s="97" t="s">
        <v>99</v>
      </c>
      <c r="J20" s="52" t="s">
        <v>100</v>
      </c>
    </row>
    <row r="21" spans="1:10" ht="13">
      <c r="A21" s="52"/>
      <c r="B21" s="79" t="s">
        <v>16</v>
      </c>
      <c r="C21" s="52" t="s">
        <v>97</v>
      </c>
      <c r="D21" s="52"/>
      <c r="E21" s="52"/>
      <c r="F21" s="52"/>
      <c r="G21" s="52"/>
      <c r="H21" s="52"/>
      <c r="I21" s="97" t="s">
        <v>99</v>
      </c>
      <c r="J21" s="52" t="s">
        <v>101</v>
      </c>
    </row>
    <row r="22" spans="1:10" ht="13">
      <c r="A22" s="52"/>
      <c r="B22" s="79" t="s">
        <v>16</v>
      </c>
      <c r="C22" s="52" t="s">
        <v>109</v>
      </c>
      <c r="D22" s="52"/>
      <c r="E22" s="52"/>
      <c r="F22" s="52"/>
      <c r="G22" s="52"/>
      <c r="H22" s="52"/>
      <c r="I22" s="97" t="s">
        <v>99</v>
      </c>
      <c r="J22" s="52" t="s">
        <v>102</v>
      </c>
    </row>
    <row r="23" spans="1:10">
      <c r="A23" s="52"/>
      <c r="B23" s="3" t="s">
        <v>16</v>
      </c>
      <c r="C23" s="52" t="s">
        <v>103</v>
      </c>
      <c r="D23" s="52"/>
      <c r="E23" s="52"/>
      <c r="F23" s="52"/>
      <c r="G23" s="52"/>
      <c r="H23" s="52"/>
      <c r="I23" s="52"/>
    </row>
    <row r="24" spans="1:10">
      <c r="A24" s="52"/>
      <c r="B24" s="3" t="s">
        <v>16</v>
      </c>
      <c r="C24" s="52" t="s">
        <v>86</v>
      </c>
      <c r="D24" s="52"/>
      <c r="E24" s="52"/>
      <c r="F24" s="52"/>
      <c r="G24" s="52"/>
      <c r="H24" s="52"/>
      <c r="I24" s="52"/>
    </row>
    <row r="25" spans="1:10">
      <c r="A25" s="52"/>
      <c r="B25" s="3" t="s">
        <v>16</v>
      </c>
      <c r="C25" s="47" t="s">
        <v>67</v>
      </c>
      <c r="D25" s="45"/>
      <c r="E25" s="45"/>
      <c r="F25" s="45"/>
      <c r="G25" s="48" t="s">
        <v>68</v>
      </c>
      <c r="H25" s="52"/>
      <c r="I25" s="52"/>
    </row>
    <row r="26" spans="1:10">
      <c r="A26" s="52"/>
      <c r="B26" s="52"/>
      <c r="C26" s="52" t="s">
        <v>87</v>
      </c>
      <c r="D26" s="52"/>
      <c r="E26" s="52"/>
      <c r="F26" s="52"/>
      <c r="G26" s="52"/>
      <c r="H26" s="52"/>
      <c r="I26" s="52"/>
    </row>
    <row r="27" spans="1:10">
      <c r="A27" s="52"/>
      <c r="B27" s="52"/>
      <c r="C27" s="52"/>
      <c r="D27" s="52"/>
      <c r="E27" s="52"/>
      <c r="F27" s="52"/>
      <c r="G27" s="52"/>
      <c r="H27" s="52"/>
      <c r="I27" s="52"/>
    </row>
    <row r="28" spans="1:10" ht="13">
      <c r="A28" s="52"/>
      <c r="B28" s="42" t="s">
        <v>42</v>
      </c>
      <c r="C28" s="52"/>
      <c r="D28" s="52"/>
      <c r="E28" s="52"/>
      <c r="F28" s="52"/>
      <c r="G28" s="52"/>
      <c r="H28" s="52"/>
      <c r="I28" s="52"/>
    </row>
    <row r="29" spans="1:10" ht="13">
      <c r="A29" s="52"/>
      <c r="B29" s="42" t="s">
        <v>43</v>
      </c>
      <c r="C29" s="52"/>
      <c r="D29" s="52"/>
      <c r="E29" s="52"/>
      <c r="F29" s="52"/>
      <c r="G29" s="52"/>
      <c r="H29" s="52"/>
      <c r="I29" s="52"/>
    </row>
    <row r="30" spans="1:10" ht="13">
      <c r="A30" s="52"/>
      <c r="B30" s="42"/>
      <c r="C30" s="52"/>
      <c r="D30" s="52"/>
      <c r="E30" s="52"/>
      <c r="F30" s="52"/>
      <c r="G30" s="52"/>
      <c r="H30" s="52"/>
      <c r="I30" s="52"/>
    </row>
    <row r="31" spans="1:10" ht="13">
      <c r="A31" s="52"/>
      <c r="B31" s="98" t="s">
        <v>104</v>
      </c>
      <c r="C31" s="52" t="s">
        <v>110</v>
      </c>
      <c r="D31" s="52"/>
      <c r="E31" s="52"/>
      <c r="F31" s="52"/>
      <c r="G31" s="52"/>
      <c r="H31" s="52"/>
      <c r="I31" s="52"/>
    </row>
    <row r="32" spans="1:10" ht="13">
      <c r="A32" s="52"/>
      <c r="B32" s="42"/>
      <c r="C32" s="52" t="s">
        <v>105</v>
      </c>
      <c r="D32" s="52"/>
      <c r="E32" s="52"/>
      <c r="F32" s="52"/>
      <c r="G32" s="52"/>
      <c r="H32" s="52"/>
      <c r="I32" s="52"/>
    </row>
    <row r="33" spans="1:9" ht="13">
      <c r="A33" s="52"/>
      <c r="B33" s="42"/>
      <c r="C33" s="52"/>
      <c r="D33" s="52"/>
      <c r="E33" s="52"/>
      <c r="F33" s="52"/>
      <c r="G33" s="52"/>
      <c r="H33" s="52"/>
      <c r="I33" s="52"/>
    </row>
    <row r="34" spans="1:9">
      <c r="A34" s="52"/>
      <c r="B34" s="52"/>
      <c r="C34" s="52"/>
      <c r="D34" s="52"/>
      <c r="E34" s="52"/>
      <c r="F34" s="52"/>
      <c r="G34" s="52"/>
      <c r="H34" s="52"/>
      <c r="I34" s="52"/>
    </row>
    <row r="35" spans="1:9">
      <c r="A35" s="52"/>
      <c r="B35" s="52" t="s">
        <v>88</v>
      </c>
      <c r="C35" s="52"/>
      <c r="D35" s="52"/>
      <c r="E35" s="52"/>
      <c r="F35" s="52"/>
      <c r="G35" s="52"/>
      <c r="H35" s="52"/>
      <c r="I35" s="52"/>
    </row>
    <row r="36" spans="1:9">
      <c r="A36" s="52"/>
      <c r="B36" s="52"/>
      <c r="C36" s="52"/>
      <c r="D36" s="52"/>
      <c r="E36" s="52"/>
      <c r="F36" s="52"/>
      <c r="G36" s="52"/>
      <c r="H36" s="52"/>
      <c r="I36" s="52"/>
    </row>
  </sheetData>
  <sheetProtection password="E98F" sheet="1"/>
  <phoneticPr fontId="0" type="noConversion"/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Kontrollblatt_G300m</vt:lpstr>
      <vt:lpstr>Abrechnung_G300m</vt:lpstr>
      <vt:lpstr>VereinsListe_G300m</vt:lpstr>
      <vt:lpstr>Anleitung</vt:lpstr>
      <vt:lpstr>Abrechnung_G300m!Druckbereich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Lexus450h</dc:creator>
  <cp:lastModifiedBy>Kurt Höltschi</cp:lastModifiedBy>
  <cp:lastPrinted>2018-11-13T13:25:31Z</cp:lastPrinted>
  <dcterms:created xsi:type="dcterms:W3CDTF">2015-01-25T16:04:51Z</dcterms:created>
  <dcterms:modified xsi:type="dcterms:W3CDTF">2024-12-26T11:18:22Z</dcterms:modified>
</cp:coreProperties>
</file>