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Kantonalstiche_2025\"/>
    </mc:Choice>
  </mc:AlternateContent>
  <xr:revisionPtr revIDLastSave="0" documentId="8_{1996714F-0409-4CBD-A707-8A7D43596EDB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Kontrollblatt_P10m" sheetId="1" r:id="rId1"/>
    <sheet name="Abrechnung_P10m" sheetId="2" r:id="rId2"/>
    <sheet name="VereinsListe_P10m " sheetId="8" r:id="rId3"/>
    <sheet name="Kontrollblatt_P10m Aufl" sheetId="6" r:id="rId4"/>
    <sheet name="Abrechnung_P10m Aufl" sheetId="7" r:id="rId5"/>
    <sheet name="VereinsListe_P10m Aufl" sheetId="5" r:id="rId6"/>
    <sheet name="Anleitung" sheetId="3" r:id="rId7"/>
  </sheets>
  <definedNames>
    <definedName name="_xlnm.Print_Area" localSheetId="1">Abrechnung_P10m!$A$1:$AB$35</definedName>
    <definedName name="_xlnm.Print_Area" localSheetId="4">'Abrechnung_P10m Aufl'!$A$1:$AB$35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4" i="2"/>
  <c r="D9" i="6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4" i="7"/>
  <c r="E5" i="7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4" i="2"/>
  <c r="Z5" i="2"/>
  <c r="Z6" i="2"/>
  <c r="Z7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4" i="2"/>
  <c r="F2" i="8"/>
  <c r="E3" i="6"/>
  <c r="V11" i="2"/>
  <c r="W11" i="2"/>
  <c r="Y11" i="2"/>
  <c r="V12" i="2"/>
  <c r="W12" i="2"/>
  <c r="Y12" i="2"/>
  <c r="V13" i="2"/>
  <c r="W13" i="2"/>
  <c r="Y13" i="2"/>
  <c r="V14" i="2"/>
  <c r="W14" i="2"/>
  <c r="Y14" i="2"/>
  <c r="V15" i="2"/>
  <c r="W15" i="2"/>
  <c r="Y15" i="2"/>
  <c r="V16" i="2"/>
  <c r="W16" i="2"/>
  <c r="Y16" i="2"/>
  <c r="V17" i="2"/>
  <c r="W17" i="2"/>
  <c r="Y17" i="2"/>
  <c r="V18" i="2"/>
  <c r="W18" i="2"/>
  <c r="Y18" i="2"/>
  <c r="V19" i="2"/>
  <c r="W19" i="2"/>
  <c r="Y19" i="2"/>
  <c r="V20" i="2"/>
  <c r="W20" i="2"/>
  <c r="Y20" i="2"/>
  <c r="V21" i="2"/>
  <c r="W21" i="2"/>
  <c r="Y21" i="2"/>
  <c r="V22" i="2"/>
  <c r="W22" i="2"/>
  <c r="Y22" i="2"/>
  <c r="V23" i="2"/>
  <c r="W23" i="2"/>
  <c r="Y23" i="2"/>
  <c r="V24" i="2"/>
  <c r="W24" i="2"/>
  <c r="Y24" i="2"/>
  <c r="V25" i="2"/>
  <c r="W25" i="2"/>
  <c r="Y25" i="2"/>
  <c r="V26" i="2"/>
  <c r="W26" i="2"/>
  <c r="Y26" i="2"/>
  <c r="V27" i="2"/>
  <c r="W27" i="2"/>
  <c r="Y27" i="2"/>
  <c r="V28" i="2"/>
  <c r="W28" i="2"/>
  <c r="Y28" i="2"/>
  <c r="Y4" i="2"/>
  <c r="W4" i="2"/>
  <c r="V4" i="2"/>
  <c r="K6" i="7"/>
  <c r="M6" i="7"/>
  <c r="O6" i="7"/>
  <c r="Q6" i="7"/>
  <c r="K7" i="7"/>
  <c r="M7" i="7"/>
  <c r="O7" i="7"/>
  <c r="Q7" i="7"/>
  <c r="K8" i="7"/>
  <c r="M8" i="7"/>
  <c r="O8" i="7"/>
  <c r="Q8" i="7"/>
  <c r="K9" i="7"/>
  <c r="M9" i="7"/>
  <c r="O9" i="7"/>
  <c r="Q9" i="7"/>
  <c r="K10" i="7"/>
  <c r="M10" i="7"/>
  <c r="O10" i="7"/>
  <c r="Q10" i="7"/>
  <c r="K11" i="7"/>
  <c r="M11" i="7"/>
  <c r="O11" i="7"/>
  <c r="Q11" i="7"/>
  <c r="K12" i="7"/>
  <c r="M12" i="7"/>
  <c r="O12" i="7"/>
  <c r="Q12" i="7"/>
  <c r="K13" i="7"/>
  <c r="M13" i="7"/>
  <c r="O13" i="7"/>
  <c r="Q13" i="7"/>
  <c r="K14" i="7"/>
  <c r="M14" i="7"/>
  <c r="O14" i="7"/>
  <c r="Q14" i="7"/>
  <c r="K15" i="7"/>
  <c r="M15" i="7"/>
  <c r="O15" i="7"/>
  <c r="Q15" i="7"/>
  <c r="K16" i="7"/>
  <c r="M16" i="7"/>
  <c r="O16" i="7"/>
  <c r="Q16" i="7"/>
  <c r="K17" i="7"/>
  <c r="M17" i="7"/>
  <c r="O17" i="7"/>
  <c r="Q17" i="7"/>
  <c r="K18" i="7"/>
  <c r="M18" i="7"/>
  <c r="O18" i="7"/>
  <c r="Q18" i="7"/>
  <c r="K19" i="7"/>
  <c r="M19" i="7"/>
  <c r="O19" i="7"/>
  <c r="Q19" i="7"/>
  <c r="K20" i="7"/>
  <c r="M20" i="7"/>
  <c r="O20" i="7"/>
  <c r="Q20" i="7"/>
  <c r="K21" i="7"/>
  <c r="M21" i="7"/>
  <c r="O21" i="7"/>
  <c r="Q21" i="7"/>
  <c r="K22" i="7"/>
  <c r="M22" i="7"/>
  <c r="O22" i="7"/>
  <c r="Q22" i="7"/>
  <c r="K23" i="7"/>
  <c r="M23" i="7"/>
  <c r="O23" i="7"/>
  <c r="Q23" i="7"/>
  <c r="K24" i="7"/>
  <c r="M24" i="7"/>
  <c r="O24" i="7"/>
  <c r="Q24" i="7"/>
  <c r="K25" i="7"/>
  <c r="M25" i="7"/>
  <c r="O25" i="7"/>
  <c r="Q25" i="7"/>
  <c r="K26" i="7"/>
  <c r="M26" i="7"/>
  <c r="O26" i="7"/>
  <c r="Q26" i="7"/>
  <c r="K27" i="7"/>
  <c r="M27" i="7"/>
  <c r="O27" i="7"/>
  <c r="Q27" i="7"/>
  <c r="K28" i="7"/>
  <c r="M28" i="7"/>
  <c r="O28" i="7"/>
  <c r="Q28" i="7"/>
  <c r="Q5" i="7"/>
  <c r="O5" i="7"/>
  <c r="M5" i="7"/>
  <c r="K5" i="7"/>
  <c r="A2" i="5"/>
  <c r="A3" i="5"/>
  <c r="K6" i="2" l="1"/>
  <c r="M6" i="2"/>
  <c r="O6" i="2"/>
  <c r="Q6" i="2"/>
  <c r="K7" i="2"/>
  <c r="M7" i="2"/>
  <c r="O7" i="2"/>
  <c r="Q7" i="2"/>
  <c r="K8" i="2"/>
  <c r="M8" i="2"/>
  <c r="O8" i="2"/>
  <c r="Q8" i="2"/>
  <c r="K9" i="2"/>
  <c r="M9" i="2"/>
  <c r="O9" i="2"/>
  <c r="Q9" i="2"/>
  <c r="K10" i="2"/>
  <c r="M10" i="2"/>
  <c r="O10" i="2"/>
  <c r="Q10" i="2"/>
  <c r="K11" i="2"/>
  <c r="M11" i="2"/>
  <c r="O11" i="2"/>
  <c r="Q11" i="2"/>
  <c r="K12" i="2"/>
  <c r="M12" i="2"/>
  <c r="O12" i="2"/>
  <c r="Q12" i="2"/>
  <c r="K13" i="2"/>
  <c r="M13" i="2"/>
  <c r="O13" i="2"/>
  <c r="Q13" i="2"/>
  <c r="K14" i="2"/>
  <c r="M14" i="2"/>
  <c r="O14" i="2"/>
  <c r="Q14" i="2"/>
  <c r="K15" i="2"/>
  <c r="M15" i="2"/>
  <c r="O15" i="2"/>
  <c r="Q15" i="2"/>
  <c r="K16" i="2"/>
  <c r="M16" i="2"/>
  <c r="O16" i="2"/>
  <c r="Q16" i="2"/>
  <c r="K17" i="2"/>
  <c r="M17" i="2"/>
  <c r="O17" i="2"/>
  <c r="Q17" i="2"/>
  <c r="K18" i="2"/>
  <c r="M18" i="2"/>
  <c r="O18" i="2"/>
  <c r="Q18" i="2"/>
  <c r="K19" i="2"/>
  <c r="M19" i="2"/>
  <c r="O19" i="2"/>
  <c r="Q19" i="2"/>
  <c r="K20" i="2"/>
  <c r="M20" i="2"/>
  <c r="O20" i="2"/>
  <c r="Q20" i="2"/>
  <c r="K21" i="2"/>
  <c r="M21" i="2"/>
  <c r="O21" i="2"/>
  <c r="Q21" i="2"/>
  <c r="K22" i="2"/>
  <c r="M22" i="2"/>
  <c r="O22" i="2"/>
  <c r="Q22" i="2"/>
  <c r="K23" i="2"/>
  <c r="M23" i="2"/>
  <c r="O23" i="2"/>
  <c r="Q23" i="2"/>
  <c r="K24" i="2"/>
  <c r="M24" i="2"/>
  <c r="O24" i="2"/>
  <c r="Q24" i="2"/>
  <c r="K25" i="2"/>
  <c r="M25" i="2"/>
  <c r="O25" i="2"/>
  <c r="Q25" i="2"/>
  <c r="K26" i="2"/>
  <c r="M26" i="2"/>
  <c r="O26" i="2"/>
  <c r="Q26" i="2"/>
  <c r="K27" i="2"/>
  <c r="M27" i="2"/>
  <c r="O27" i="2"/>
  <c r="Q27" i="2"/>
  <c r="K28" i="2"/>
  <c r="M28" i="2"/>
  <c r="O28" i="2"/>
  <c r="Q28" i="2"/>
  <c r="Q5" i="2"/>
  <c r="O5" i="2"/>
  <c r="M5" i="2"/>
  <c r="K5" i="2"/>
  <c r="A3" i="8"/>
  <c r="F15" i="7"/>
  <c r="F16" i="7"/>
  <c r="F19" i="7"/>
  <c r="F20" i="7"/>
  <c r="F23" i="7"/>
  <c r="F24" i="7"/>
  <c r="F27" i="7"/>
  <c r="F28" i="7"/>
  <c r="F6" i="7"/>
  <c r="F7" i="7"/>
  <c r="F8" i="7"/>
  <c r="F9" i="7"/>
  <c r="X9" i="7" s="1"/>
  <c r="F10" i="7"/>
  <c r="F12" i="7"/>
  <c r="F4" i="7"/>
  <c r="F5" i="7"/>
  <c r="F11" i="7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C6" i="5"/>
  <c r="B6" i="5"/>
  <c r="F2" i="5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C6" i="8"/>
  <c r="B6" i="8"/>
  <c r="A2" i="8"/>
  <c r="Z28" i="7"/>
  <c r="Y28" i="7"/>
  <c r="X28" i="7"/>
  <c r="W28" i="7"/>
  <c r="V28" i="7"/>
  <c r="T28" i="7"/>
  <c r="S28" i="7"/>
  <c r="E30" i="5"/>
  <c r="I28" i="7"/>
  <c r="Z27" i="7"/>
  <c r="Y27" i="7"/>
  <c r="X27" i="7"/>
  <c r="W27" i="7"/>
  <c r="V27" i="7"/>
  <c r="T27" i="7"/>
  <c r="S27" i="7"/>
  <c r="E29" i="5" s="1"/>
  <c r="I27" i="7"/>
  <c r="Z26" i="7"/>
  <c r="Y26" i="7"/>
  <c r="X26" i="7"/>
  <c r="W26" i="7"/>
  <c r="V26" i="7"/>
  <c r="T26" i="7"/>
  <c r="S26" i="7"/>
  <c r="E28" i="5" s="1"/>
  <c r="I26" i="7"/>
  <c r="F26" i="7"/>
  <c r="Z25" i="7"/>
  <c r="Y25" i="7"/>
  <c r="X25" i="7"/>
  <c r="W25" i="7"/>
  <c r="V25" i="7"/>
  <c r="T25" i="7"/>
  <c r="S25" i="7"/>
  <c r="E27" i="5" s="1"/>
  <c r="I25" i="7"/>
  <c r="F25" i="7"/>
  <c r="Z24" i="7"/>
  <c r="Y24" i="7"/>
  <c r="X24" i="7"/>
  <c r="W24" i="7"/>
  <c r="V24" i="7"/>
  <c r="T24" i="7"/>
  <c r="S24" i="7"/>
  <c r="E26" i="5" s="1"/>
  <c r="I24" i="7"/>
  <c r="Z23" i="7"/>
  <c r="Y23" i="7"/>
  <c r="X23" i="7"/>
  <c r="W23" i="7"/>
  <c r="V23" i="7"/>
  <c r="T23" i="7"/>
  <c r="S23" i="7"/>
  <c r="E25" i="5"/>
  <c r="I23" i="7"/>
  <c r="Z22" i="7"/>
  <c r="Y22" i="7"/>
  <c r="X22" i="7"/>
  <c r="W22" i="7"/>
  <c r="V22" i="7"/>
  <c r="T22" i="7"/>
  <c r="S22" i="7"/>
  <c r="E24" i="5"/>
  <c r="I22" i="7"/>
  <c r="F22" i="7"/>
  <c r="Z21" i="7"/>
  <c r="Y21" i="7"/>
  <c r="X21" i="7"/>
  <c r="W21" i="7"/>
  <c r="V21" i="7"/>
  <c r="T21" i="7"/>
  <c r="S21" i="7"/>
  <c r="E23" i="5"/>
  <c r="I21" i="7"/>
  <c r="F21" i="7"/>
  <c r="Z20" i="7"/>
  <c r="Y20" i="7"/>
  <c r="X20" i="7"/>
  <c r="W20" i="7"/>
  <c r="V20" i="7"/>
  <c r="T20" i="7"/>
  <c r="S20" i="7"/>
  <c r="E22" i="5"/>
  <c r="I20" i="7"/>
  <c r="Z19" i="7"/>
  <c r="Y19" i="7"/>
  <c r="X19" i="7"/>
  <c r="W19" i="7"/>
  <c r="V19" i="7"/>
  <c r="T19" i="7"/>
  <c r="S19" i="7"/>
  <c r="E21" i="5" s="1"/>
  <c r="I19" i="7"/>
  <c r="Z18" i="7"/>
  <c r="Y18" i="7"/>
  <c r="X18" i="7"/>
  <c r="W18" i="7"/>
  <c r="V18" i="7"/>
  <c r="T18" i="7"/>
  <c r="S18" i="7"/>
  <c r="E20" i="5" s="1"/>
  <c r="I18" i="7"/>
  <c r="F18" i="7"/>
  <c r="Z17" i="7"/>
  <c r="Y17" i="7"/>
  <c r="X17" i="7"/>
  <c r="W17" i="7"/>
  <c r="V17" i="7"/>
  <c r="T17" i="7"/>
  <c r="S17" i="7"/>
  <c r="E19" i="5" s="1"/>
  <c r="I17" i="7"/>
  <c r="F17" i="7"/>
  <c r="Z16" i="7"/>
  <c r="Y16" i="7"/>
  <c r="X16" i="7"/>
  <c r="W16" i="7"/>
  <c r="V16" i="7"/>
  <c r="T16" i="7"/>
  <c r="S16" i="7"/>
  <c r="E18" i="5" s="1"/>
  <c r="I16" i="7"/>
  <c r="Z15" i="7"/>
  <c r="Y15" i="7"/>
  <c r="X15" i="7"/>
  <c r="W15" i="7"/>
  <c r="V15" i="7"/>
  <c r="T15" i="7"/>
  <c r="S15" i="7"/>
  <c r="E17" i="5"/>
  <c r="I15" i="7"/>
  <c r="Z14" i="7"/>
  <c r="Y14" i="7"/>
  <c r="X14" i="7"/>
  <c r="W14" i="7"/>
  <c r="V14" i="7"/>
  <c r="T14" i="7"/>
  <c r="S14" i="7"/>
  <c r="E16" i="5"/>
  <c r="I14" i="7"/>
  <c r="F14" i="7"/>
  <c r="Z13" i="7"/>
  <c r="Y13" i="7"/>
  <c r="X13" i="7"/>
  <c r="W13" i="7"/>
  <c r="V13" i="7"/>
  <c r="T13" i="7"/>
  <c r="S13" i="7"/>
  <c r="E15" i="5"/>
  <c r="I13" i="7"/>
  <c r="F13" i="7"/>
  <c r="Z12" i="7"/>
  <c r="Y12" i="7"/>
  <c r="X12" i="7"/>
  <c r="W12" i="7"/>
  <c r="V12" i="7"/>
  <c r="T12" i="7"/>
  <c r="S12" i="7"/>
  <c r="E14" i="5"/>
  <c r="I12" i="7"/>
  <c r="Z11" i="7"/>
  <c r="Y11" i="7"/>
  <c r="X11" i="7"/>
  <c r="W11" i="7"/>
  <c r="V11" i="7"/>
  <c r="T11" i="7"/>
  <c r="S11" i="7"/>
  <c r="E13" i="5"/>
  <c r="I11" i="7"/>
  <c r="T10" i="7"/>
  <c r="S10" i="7"/>
  <c r="I10" i="7"/>
  <c r="T9" i="7"/>
  <c r="S9" i="7"/>
  <c r="I9" i="7"/>
  <c r="Z8" i="7"/>
  <c r="X8" i="7"/>
  <c r="V8" i="7"/>
  <c r="T8" i="7"/>
  <c r="S8" i="7"/>
  <c r="I8" i="7"/>
  <c r="W8" i="7" s="1"/>
  <c r="T7" i="7"/>
  <c r="S7" i="7"/>
  <c r="I7" i="7"/>
  <c r="Z7" i="7" s="1"/>
  <c r="T6" i="7"/>
  <c r="S6" i="7"/>
  <c r="I6" i="7"/>
  <c r="T5" i="7"/>
  <c r="S5" i="7"/>
  <c r="E7" i="5"/>
  <c r="I5" i="7"/>
  <c r="Y5" i="7" s="1"/>
  <c r="T4" i="7"/>
  <c r="S4" i="7"/>
  <c r="Q4" i="7"/>
  <c r="O4" i="7"/>
  <c r="M4" i="7"/>
  <c r="K4" i="7"/>
  <c r="K29" i="7" s="1"/>
  <c r="H30" i="7" s="1"/>
  <c r="E16" i="6" s="1"/>
  <c r="I4" i="7"/>
  <c r="Y4" i="7" s="1"/>
  <c r="F4" i="2"/>
  <c r="X7" i="7" l="1"/>
  <c r="Y6" i="7"/>
  <c r="Z5" i="7"/>
  <c r="X5" i="7"/>
  <c r="V5" i="7"/>
  <c r="S29" i="7"/>
  <c r="M29" i="7"/>
  <c r="E12" i="5"/>
  <c r="O29" i="7"/>
  <c r="E9" i="5"/>
  <c r="E10" i="5"/>
  <c r="Q29" i="7"/>
  <c r="E8" i="5"/>
  <c r="X6" i="7"/>
  <c r="V7" i="7"/>
  <c r="W7" i="7"/>
  <c r="W9" i="7"/>
  <c r="E11" i="5"/>
  <c r="W5" i="7"/>
  <c r="V6" i="7"/>
  <c r="Z6" i="7"/>
  <c r="Y7" i="7"/>
  <c r="Y8" i="7"/>
  <c r="AA8" i="7" s="1"/>
  <c r="Y9" i="7"/>
  <c r="V9" i="7"/>
  <c r="Z9" i="7"/>
  <c r="W6" i="7"/>
  <c r="AA11" i="7"/>
  <c r="U11" i="7" s="1"/>
  <c r="AA13" i="7"/>
  <c r="U13" i="7" s="1"/>
  <c r="AA15" i="7"/>
  <c r="U15" i="7" s="1"/>
  <c r="AA17" i="7"/>
  <c r="U17" i="7" s="1"/>
  <c r="AA19" i="7"/>
  <c r="U19" i="7" s="1"/>
  <c r="AA21" i="7"/>
  <c r="U21" i="7" s="1"/>
  <c r="AA28" i="7"/>
  <c r="U28" i="7" s="1"/>
  <c r="E6" i="5"/>
  <c r="Y10" i="7"/>
  <c r="V10" i="7"/>
  <c r="Z10" i="7"/>
  <c r="V4" i="7"/>
  <c r="Z4" i="7"/>
  <c r="AA12" i="7"/>
  <c r="AA14" i="7"/>
  <c r="AA16" i="7"/>
  <c r="AA20" i="7"/>
  <c r="AA22" i="7"/>
  <c r="AA24" i="7"/>
  <c r="AA26" i="7"/>
  <c r="F19" i="5"/>
  <c r="F15" i="5"/>
  <c r="AA18" i="7"/>
  <c r="AA23" i="7"/>
  <c r="AA25" i="7"/>
  <c r="AA27" i="7"/>
  <c r="W10" i="7"/>
  <c r="X10" i="7"/>
  <c r="W4" i="7"/>
  <c r="X4" i="7"/>
  <c r="T30" i="7"/>
  <c r="I15" i="2"/>
  <c r="S15" i="2"/>
  <c r="T15" i="2"/>
  <c r="F7" i="2"/>
  <c r="T32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T4" i="2"/>
  <c r="S14" i="2"/>
  <c r="K4" i="2"/>
  <c r="M4" i="2"/>
  <c r="O4" i="2"/>
  <c r="I11" i="2"/>
  <c r="T14" i="2"/>
  <c r="T11" i="2"/>
  <c r="Q4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0" i="2"/>
  <c r="I9" i="2"/>
  <c r="I8" i="2"/>
  <c r="I7" i="2"/>
  <c r="I6" i="2"/>
  <c r="I5" i="2"/>
  <c r="I4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E21" i="8"/>
  <c r="T18" i="2"/>
  <c r="S18" i="2"/>
  <c r="T17" i="2"/>
  <c r="S17" i="2"/>
  <c r="T16" i="2"/>
  <c r="S16" i="2"/>
  <c r="T13" i="2"/>
  <c r="S13" i="2"/>
  <c r="T12" i="2"/>
  <c r="S12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S4" i="2"/>
  <c r="F21" i="5" l="1"/>
  <c r="X10" i="2"/>
  <c r="W10" i="2"/>
  <c r="Y10" i="2"/>
  <c r="V10" i="2"/>
  <c r="X9" i="2"/>
  <c r="V9" i="2"/>
  <c r="W9" i="2"/>
  <c r="Y9" i="2"/>
  <c r="X8" i="2"/>
  <c r="W8" i="2"/>
  <c r="Y8" i="2"/>
  <c r="V8" i="2"/>
  <c r="X7" i="2"/>
  <c r="Y7" i="2"/>
  <c r="V7" i="2"/>
  <c r="W7" i="2"/>
  <c r="X6" i="2"/>
  <c r="W6" i="2"/>
  <c r="Y6" i="2"/>
  <c r="V6" i="2"/>
  <c r="X5" i="2"/>
  <c r="V5" i="2"/>
  <c r="W5" i="2"/>
  <c r="Y5" i="2"/>
  <c r="AA7" i="7"/>
  <c r="U7" i="7" s="1"/>
  <c r="AA5" i="7"/>
  <c r="U5" i="7" s="1"/>
  <c r="H31" i="7"/>
  <c r="H33" i="7" s="1"/>
  <c r="E9" i="8"/>
  <c r="E23" i="8"/>
  <c r="E24" i="8"/>
  <c r="E26" i="8"/>
  <c r="E28" i="8"/>
  <c r="E30" i="8"/>
  <c r="E16" i="8"/>
  <c r="E14" i="8"/>
  <c r="E10" i="8"/>
  <c r="E6" i="8"/>
  <c r="E17" i="8"/>
  <c r="E22" i="8"/>
  <c r="E15" i="8"/>
  <c r="E11" i="8"/>
  <c r="E7" i="8"/>
  <c r="E20" i="8"/>
  <c r="E25" i="8"/>
  <c r="E27" i="8"/>
  <c r="E29" i="8"/>
  <c r="E18" i="8"/>
  <c r="E19" i="8"/>
  <c r="E12" i="8"/>
  <c r="E8" i="8"/>
  <c r="AA6" i="7"/>
  <c r="F8" i="5" s="1"/>
  <c r="AA9" i="7"/>
  <c r="U9" i="7" s="1"/>
  <c r="F17" i="5"/>
  <c r="F13" i="5"/>
  <c r="F30" i="5"/>
  <c r="F23" i="5"/>
  <c r="AA4" i="7"/>
  <c r="F6" i="5" s="1"/>
  <c r="U8" i="7"/>
  <c r="F10" i="5"/>
  <c r="U26" i="7"/>
  <c r="F28" i="5"/>
  <c r="U16" i="7"/>
  <c r="F18" i="5"/>
  <c r="U24" i="7"/>
  <c r="F26" i="5"/>
  <c r="U14" i="7"/>
  <c r="F16" i="5"/>
  <c r="U23" i="7"/>
  <c r="F25" i="5"/>
  <c r="U27" i="7"/>
  <c r="F29" i="5"/>
  <c r="U22" i="7"/>
  <c r="F24" i="5"/>
  <c r="U12" i="7"/>
  <c r="F14" i="5"/>
  <c r="U25" i="7"/>
  <c r="F27" i="5"/>
  <c r="U18" i="7"/>
  <c r="F20" i="5"/>
  <c r="U20" i="7"/>
  <c r="F22" i="5"/>
  <c r="AA10" i="7"/>
  <c r="U10" i="7" s="1"/>
  <c r="E13" i="8"/>
  <c r="F16" i="6"/>
  <c r="O29" i="2"/>
  <c r="S29" i="2"/>
  <c r="Q29" i="2"/>
  <c r="K29" i="2"/>
  <c r="H30" i="2" s="1"/>
  <c r="M29" i="2"/>
  <c r="E17" i="6" l="1"/>
  <c r="E18" i="6" s="1"/>
  <c r="T31" i="7"/>
  <c r="F17" i="6" s="1"/>
  <c r="F9" i="5"/>
  <c r="F7" i="5"/>
  <c r="U6" i="7"/>
  <c r="F11" i="5"/>
  <c r="U4" i="7"/>
  <c r="U30" i="7" s="1"/>
  <c r="E20" i="6" s="1"/>
  <c r="AA33" i="7"/>
  <c r="F12" i="5"/>
  <c r="AA15" i="2"/>
  <c r="AA6" i="2"/>
  <c r="AA23" i="2"/>
  <c r="H31" i="2"/>
  <c r="H33" i="2" s="1"/>
  <c r="E16" i="1"/>
  <c r="T30" i="2"/>
  <c r="AA18" i="2"/>
  <c r="AA5" i="2"/>
  <c r="F7" i="8" s="1"/>
  <c r="AA12" i="2"/>
  <c r="AA22" i="2"/>
  <c r="U31" i="7" l="1"/>
  <c r="E21" i="6" s="1"/>
  <c r="T33" i="7"/>
  <c r="F25" i="6" s="1"/>
  <c r="U12" i="2"/>
  <c r="F14" i="8"/>
  <c r="U15" i="2"/>
  <c r="F17" i="8"/>
  <c r="U18" i="2"/>
  <c r="F20" i="8"/>
  <c r="U23" i="2"/>
  <c r="F25" i="8"/>
  <c r="U22" i="2"/>
  <c r="F24" i="8"/>
  <c r="U32" i="7"/>
  <c r="E22" i="6" s="1"/>
  <c r="U6" i="2"/>
  <c r="F8" i="8"/>
  <c r="AA4" i="2"/>
  <c r="U5" i="2"/>
  <c r="AA11" i="2"/>
  <c r="AA28" i="2"/>
  <c r="AA27" i="2"/>
  <c r="AA25" i="2"/>
  <c r="AA9" i="2"/>
  <c r="AA26" i="2"/>
  <c r="AA24" i="2"/>
  <c r="AA21" i="2"/>
  <c r="AA8" i="2"/>
  <c r="AA7" i="2"/>
  <c r="AA10" i="2"/>
  <c r="AA20" i="2"/>
  <c r="AA13" i="2"/>
  <c r="F16" i="1"/>
  <c r="AA19" i="2"/>
  <c r="AA16" i="2"/>
  <c r="AA17" i="2"/>
  <c r="E17" i="1"/>
  <c r="E18" i="1" s="1"/>
  <c r="T31" i="2"/>
  <c r="F17" i="1" s="1"/>
  <c r="AA14" i="2"/>
  <c r="E23" i="6" l="1"/>
  <c r="U17" i="2"/>
  <c r="F19" i="8"/>
  <c r="U13" i="2"/>
  <c r="F15" i="8"/>
  <c r="U14" i="2"/>
  <c r="F16" i="8"/>
  <c r="U16" i="2"/>
  <c r="F18" i="8"/>
  <c r="U20" i="2"/>
  <c r="F22" i="8"/>
  <c r="U21" i="2"/>
  <c r="F23" i="8"/>
  <c r="U25" i="2"/>
  <c r="F27" i="8"/>
  <c r="U19" i="2"/>
  <c r="F21" i="8"/>
  <c r="U24" i="2"/>
  <c r="F26" i="8"/>
  <c r="U27" i="2"/>
  <c r="F29" i="8"/>
  <c r="U26" i="2"/>
  <c r="F28" i="8"/>
  <c r="U28" i="2"/>
  <c r="F30" i="8"/>
  <c r="U4" i="2"/>
  <c r="F6" i="8"/>
  <c r="U9" i="2"/>
  <c r="F11" i="8"/>
  <c r="U7" i="2"/>
  <c r="F9" i="8"/>
  <c r="U10" i="2"/>
  <c r="F12" i="8"/>
  <c r="U8" i="2"/>
  <c r="F10" i="8"/>
  <c r="U11" i="2"/>
  <c r="F13" i="8"/>
  <c r="T33" i="2"/>
  <c r="F25" i="1" s="1"/>
  <c r="AA33" i="2"/>
  <c r="U30" i="2" l="1"/>
  <c r="E20" i="1" s="1"/>
  <c r="U32" i="2"/>
  <c r="E22" i="1" s="1"/>
  <c r="U31" i="2"/>
  <c r="E21" i="1" s="1"/>
  <c r="E23" i="1" l="1"/>
</calcChain>
</file>

<file path=xl/sharedStrings.xml><?xml version="1.0" encoding="utf-8"?>
<sst xmlns="http://schemas.openxmlformats.org/spreadsheetml/2006/main" count="255" uniqueCount="124">
  <si>
    <r>
      <rPr>
        <b/>
        <u/>
        <sz val="10"/>
        <color indexed="8"/>
        <rFont val="Arial"/>
        <family val="2"/>
      </rPr>
      <t>Kontrollblatt und Abrechnung</t>
    </r>
    <r>
      <rPr>
        <sz val="10"/>
        <color indexed="8"/>
        <rFont val="Arial"/>
        <family val="2"/>
      </rPr>
      <t xml:space="preserve"> (bitte zurücksenden per e_Mail)</t>
    </r>
  </si>
  <si>
    <t>Disziplin</t>
  </si>
  <si>
    <t>Verein</t>
  </si>
  <si>
    <t>Verantwortliche Person</t>
  </si>
  <si>
    <t>Name:</t>
  </si>
  <si>
    <t>Vorname:</t>
  </si>
  <si>
    <t>Auszeichnungen</t>
  </si>
  <si>
    <t>Kranzkarten</t>
  </si>
  <si>
    <r>
      <t xml:space="preserve">Bitte </t>
    </r>
    <r>
      <rPr>
        <b/>
        <i/>
        <u/>
        <sz val="10"/>
        <color indexed="8"/>
        <rFont val="Arial"/>
        <family val="2"/>
      </rPr>
      <t>keine eigene Abrechnungsblätter</t>
    </r>
    <r>
      <rPr>
        <sz val="10"/>
        <color indexed="8"/>
        <rFont val="Arial"/>
        <family val="2"/>
      </rPr>
      <t xml:space="preserve"> erstellen, benutze dieses elektronische Formular.</t>
    </r>
  </si>
  <si>
    <t>Erwarte ehrlich geschossene und gemeldete Stiche bzw. Resultate.</t>
  </si>
  <si>
    <t>Schützengruss</t>
  </si>
  <si>
    <t>Kurt Höltschi</t>
  </si>
  <si>
    <t>Gartenstrasse 7c</t>
  </si>
  <si>
    <t>6331 Hünenberg</t>
  </si>
  <si>
    <t>holt.6331@me.com</t>
  </si>
  <si>
    <t>+41 76 332 42 38</t>
  </si>
  <si>
    <t>Abrechnung</t>
  </si>
  <si>
    <t>Name</t>
  </si>
  <si>
    <t>Vorname</t>
  </si>
  <si>
    <t>Kategorie</t>
  </si>
  <si>
    <t>Lizenz-Nr</t>
  </si>
  <si>
    <t>Waffe</t>
  </si>
  <si>
    <t>Hauptdoppel</t>
  </si>
  <si>
    <t>1. Nachdoppel</t>
  </si>
  <si>
    <t>2. Nachdoppel</t>
  </si>
  <si>
    <t>3. Nachdoppel</t>
  </si>
  <si>
    <t>4. Nachdoppel</t>
  </si>
  <si>
    <t>Doppel Total CHF</t>
  </si>
  <si>
    <t>Pte*</t>
  </si>
  <si>
    <t>Pte</t>
  </si>
  <si>
    <t>V</t>
  </si>
  <si>
    <t>SV</t>
  </si>
  <si>
    <t>x</t>
  </si>
  <si>
    <t>Total Resultate</t>
  </si>
  <si>
    <t>Anzahl Hauptdoppel</t>
  </si>
  <si>
    <t>Anzahl Nachdoppel</t>
  </si>
  <si>
    <t>Anleitung</t>
  </si>
  <si>
    <t>Lieber Schützenkamerad</t>
  </si>
  <si>
    <t>Es ist folgendes zu erfasssen:</t>
  </si>
  <si>
    <t>Weiter ist auf dem Kontrollblatt nichts zu tun, die restlichen Zellen sind schreibgeschützt.</t>
  </si>
  <si>
    <t>Spalte D: "Jahrgang" = 4-stellig</t>
  </si>
  <si>
    <t>Weiter ist auf der Abrechnung nichts zu tun, Zahlen und Beträge werden automatisch</t>
  </si>
  <si>
    <t>addiert &amp; wo notwendig übertragen. Die weiteren Zellen sind schreibgeschützt.</t>
  </si>
  <si>
    <t>Betrag Hauptdoppel</t>
  </si>
  <si>
    <t>Betrag Nachdoppel</t>
  </si>
  <si>
    <t>Total Betrag zu überweisen</t>
  </si>
  <si>
    <t>Total Doppel</t>
  </si>
  <si>
    <t>Herzlichen Dank für eine korrekte Meldung.</t>
  </si>
  <si>
    <t>Nachdoppel</t>
  </si>
  <si>
    <t>CHF</t>
  </si>
  <si>
    <t>Du erleichterst mir damit die Gesamtabrechung über alle Vereine.</t>
  </si>
  <si>
    <r>
      <t xml:space="preserve">auf das </t>
    </r>
    <r>
      <rPr>
        <b/>
        <sz val="10"/>
        <color indexed="8"/>
        <rFont val="Arial"/>
        <family val="2"/>
      </rPr>
      <t>Konto</t>
    </r>
    <r>
      <rPr>
        <sz val="10"/>
        <color indexed="8"/>
        <rFont val="Arial"/>
        <family val="2"/>
      </rPr>
      <t xml:space="preserve"> bei Zuger Kantonalbank, IBAN</t>
    </r>
    <r>
      <rPr>
        <b/>
        <sz val="10"/>
        <color indexed="8"/>
        <rFont val="Arial"/>
        <family val="2"/>
      </rPr>
      <t xml:space="preserve"> CH45 0078 7372 4910 3750 0</t>
    </r>
  </si>
  <si>
    <t>Doppelgelder bitte innerhalb 14 Tagen nach Einreichung der Abrechnung überweisen</t>
  </si>
  <si>
    <r>
      <rPr>
        <b/>
        <u/>
        <sz val="10"/>
        <color indexed="8"/>
        <rFont val="Arial"/>
        <family val="2"/>
      </rPr>
      <t>Eigene Standblätter</t>
    </r>
    <r>
      <rPr>
        <sz val="10"/>
        <color indexed="8"/>
        <rFont val="Arial"/>
        <family val="2"/>
      </rPr>
      <t xml:space="preserve"> verwenden, diese </t>
    </r>
    <r>
      <rPr>
        <i/>
        <sz val="10"/>
        <color indexed="8"/>
        <rFont val="Arial"/>
        <family val="2"/>
      </rPr>
      <t>müssen nicht eingereicht werden</t>
    </r>
    <r>
      <rPr>
        <sz val="10"/>
        <color indexed="8"/>
        <rFont val="Arial"/>
        <family val="2"/>
      </rPr>
      <t>.</t>
    </r>
  </si>
  <si>
    <t>5-fach</t>
  </si>
  <si>
    <t>3-fach</t>
  </si>
  <si>
    <t>1-fach</t>
  </si>
  <si>
    <t>Total Kranzkarten</t>
  </si>
  <si>
    <t>Abrechnungstermine</t>
  </si>
  <si>
    <t>Spalte E: "Kategorie" automatisch anhand Jahrgang</t>
  </si>
  <si>
    <t>U13</t>
  </si>
  <si>
    <t>U15</t>
  </si>
  <si>
    <t>U17</t>
  </si>
  <si>
    <t>U19</t>
  </si>
  <si>
    <t>U21</t>
  </si>
  <si>
    <t>Abzüglich Hauptdoppel</t>
  </si>
  <si>
    <t>U10-U21</t>
  </si>
  <si>
    <t>Eine Rückmeldung erfolgt per e_Mail nur wenn auf Abrechnung Fehler entdeckt werden.</t>
  </si>
  <si>
    <t>ltd. a/Zuger Kantonal-Schützenverband, 6301 Zug</t>
  </si>
  <si>
    <t>Gültigkeit haben Reglement vom 26. September 2017 und</t>
  </si>
  <si>
    <t>Ausführungsbestimmungen vom 26. September 2017.</t>
  </si>
  <si>
    <t>Zeile "E"</t>
  </si>
  <si>
    <t>Zeile "H"</t>
  </si>
  <si>
    <t>HD</t>
  </si>
  <si>
    <t>ND-1</t>
  </si>
  <si>
    <t>ND-2</t>
  </si>
  <si>
    <t>ND-3</t>
  </si>
  <si>
    <t>ND-4</t>
  </si>
  <si>
    <t>Kranzkaraten</t>
  </si>
  <si>
    <t>Kranz-Resultate</t>
  </si>
  <si>
    <t>x 1-fach</t>
  </si>
  <si>
    <t>x 3-fach</t>
  </si>
  <si>
    <t>x 5-fach</t>
  </si>
  <si>
    <t>Spalte B: "Name" des Schützen</t>
  </si>
  <si>
    <t>Spalte C: "Vorname" des Schützen</t>
  </si>
  <si>
    <t>Spalten Z bis AG: Einträge erfolgen automatisch</t>
  </si>
  <si>
    <t>werden automatisch abgezogen, sofern Jahrgang korrekt eingetragen wird.</t>
  </si>
  <si>
    <t>Dank für korrektes Ausfüllen.</t>
  </si>
  <si>
    <t>Bestresultate</t>
  </si>
  <si>
    <t>Kranz</t>
  </si>
  <si>
    <t>Zelle D11: Name des Vereins/Sektion/Ressort eintragen</t>
  </si>
  <si>
    <t>Zelle F13+14: Name + Vorname eintragen</t>
  </si>
  <si>
    <t>Zur Hilfe für das korrekte Erfassen von Kontrollblatt und Abrechnung ein paar Tipps und Hinweise.</t>
  </si>
  <si>
    <t>Du siehst unten pro Waffenkategorie drei Arbeitsmappen: "Kontrollblatt", "Abrechnung", "Vereinsliste".</t>
  </si>
  <si>
    <r>
      <rPr>
        <b/>
        <u/>
        <sz val="10"/>
        <color indexed="10"/>
        <rFont val="Arial"/>
        <family val="2"/>
      </rPr>
      <t>Kontrollblatt</t>
    </r>
    <r>
      <rPr>
        <b/>
        <u/>
        <sz val="10"/>
        <color indexed="8"/>
        <rFont val="Arial"/>
        <family val="2"/>
      </rPr>
      <t xml:space="preserve"> </t>
    </r>
  </si>
  <si>
    <r>
      <t xml:space="preserve">Die folgenden </t>
    </r>
    <r>
      <rPr>
        <b/>
        <sz val="10"/>
        <color indexed="8"/>
        <rFont val="Arial"/>
        <family val="2"/>
      </rPr>
      <t>gelb markierten Felder</t>
    </r>
    <r>
      <rPr>
        <sz val="10"/>
        <color indexed="8"/>
        <rFont val="Arial"/>
        <family val="2"/>
      </rPr>
      <t xml:space="preserve"> auf Abrechnung sind </t>
    </r>
    <r>
      <rPr>
        <u/>
        <sz val="10"/>
        <color indexed="8"/>
        <rFont val="Arial"/>
        <family val="2"/>
      </rPr>
      <t xml:space="preserve">"Pflichtfelder" </t>
    </r>
    <r>
      <rPr>
        <sz val="10"/>
        <color indexed="8"/>
        <rFont val="Arial"/>
        <family val="2"/>
      </rPr>
      <t xml:space="preserve">und müssen zwingend ausgefüllt werden, </t>
    </r>
    <r>
      <rPr>
        <u/>
        <sz val="10"/>
        <color indexed="8"/>
        <rFont val="Arial"/>
        <family val="2"/>
      </rPr>
      <t>damit die Kranzresultat-Berechnungen korrekt erfolgen</t>
    </r>
    <r>
      <rPr>
        <sz val="10"/>
        <color indexed="8"/>
        <rFont val="Arial"/>
        <family val="2"/>
      </rPr>
      <t>:</t>
    </r>
  </si>
  <si>
    <t>ï</t>
  </si>
  <si>
    <t>Kopie aus eigenen Tabellen möglich (Bitte keine Formeln oder Verknüpfungen)</t>
  </si>
  <si>
    <t>Spalte G: "Lizenz" = 6-stellig einfügen, bei U13-U21 nicht erforderlich</t>
  </si>
  <si>
    <t>Spalte H: "Waffe" = zwingend in Liste auswählen</t>
  </si>
  <si>
    <t>Kopie aus eigenen Tabellen möglich, falls Abkürzungen identisch (Bitte keine Formeln oder Verknüpfungen)</t>
  </si>
  <si>
    <t>Spalten K,N,Q,T,W: Punkte eintragen gemäss Standblatt</t>
  </si>
  <si>
    <t>Kopie aus eigenen Tabellen "Spaltenweise" möglich (Bitte keine Formeln oder Verknüpfungen)</t>
  </si>
  <si>
    <t>Spalte Z: Doppelgeld zu Lasten Schütze, Eintrag erfolgt automatisch</t>
  </si>
  <si>
    <t>VereinsListe</t>
  </si>
  <si>
    <t>Diese Mappe ist eine rudimentäre Bestenliste pro Verein und nicht geschützt.</t>
  </si>
  <si>
    <t>Kann nach Eingaben auf Abrechnung frei sortiert und ergänzt werden.</t>
  </si>
  <si>
    <t xml:space="preserve"> x 1-fach CHF 10</t>
  </si>
  <si>
    <t xml:space="preserve"> x 3-fach CHF 15</t>
  </si>
  <si>
    <t xml:space="preserve"> x 5-fach CHF 20</t>
  </si>
  <si>
    <t>Austragungsjahr</t>
  </si>
  <si>
    <t>'=ZÄHLENWENN($D$4:$D$43;"&gt;2000")</t>
  </si>
  <si>
    <t>Kranzkarten x-fach</t>
  </si>
  <si>
    <t>Jahrgang</t>
  </si>
  <si>
    <t>* U10-U21, keine HD Gebühr</t>
  </si>
  <si>
    <t xml:space="preserve"> </t>
  </si>
  <si>
    <t>LP10</t>
  </si>
  <si>
    <t>LP10-A</t>
  </si>
  <si>
    <t>Luftpistole 10m -Auflage</t>
  </si>
  <si>
    <t>Luftpistole 10m</t>
  </si>
  <si>
    <t>E/S</t>
  </si>
  <si>
    <t>Ausführungsbestimmungen vom 03. November 2021.</t>
  </si>
  <si>
    <t>30. April</t>
  </si>
  <si>
    <t>Kantonalstich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</si>
</sst>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u/>
      <sz val="8"/>
      <color indexed="12"/>
      <name val="Arial"/>
      <family val="2"/>
    </font>
    <font>
      <sz val="10"/>
      <color indexed="8"/>
      <name val="AR BERKLEY"/>
    </font>
    <font>
      <sz val="10"/>
      <color indexed="8"/>
      <name val="AR BLANCA"/>
    </font>
    <font>
      <i/>
      <u/>
      <sz val="10"/>
      <color indexed="8"/>
      <name val="Arial"/>
      <family val="2"/>
    </font>
    <font>
      <b/>
      <sz val="8"/>
      <name val="Times New Roman"/>
      <family val="1"/>
    </font>
    <font>
      <b/>
      <u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</cellStyleXfs>
  <cellXfs count="133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1" fillId="0" borderId="3" xfId="0" applyFont="1" applyBorder="1" applyAlignment="1">
      <alignment horizontal="center"/>
    </xf>
    <xf numFmtId="0" fontId="9" fillId="0" borderId="4" xfId="0" applyFont="1" applyBorder="1"/>
    <xf numFmtId="0" fontId="13" fillId="0" borderId="0" xfId="0" applyFont="1"/>
    <xf numFmtId="0" fontId="12" fillId="0" borderId="0" xfId="0" applyFont="1"/>
    <xf numFmtId="0" fontId="13" fillId="0" borderId="8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right"/>
      <protection locked="0"/>
    </xf>
    <xf numFmtId="2" fontId="13" fillId="0" borderId="8" xfId="0" applyNumberFormat="1" applyFont="1" applyBorder="1" applyAlignment="1">
      <alignment horizontal="center"/>
    </xf>
    <xf numFmtId="0" fontId="13" fillId="0" borderId="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/>
      <protection locked="0"/>
    </xf>
    <xf numFmtId="2" fontId="14" fillId="4" borderId="0" xfId="0" applyNumberFormat="1" applyFont="1" applyFill="1" applyAlignment="1">
      <alignment horizontal="center"/>
    </xf>
    <xf numFmtId="0" fontId="12" fillId="4" borderId="9" xfId="0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15" fillId="0" borderId="0" xfId="0" applyNumberFormat="1" applyFont="1"/>
    <xf numFmtId="2" fontId="1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1" applyFont="1" applyAlignment="1" applyProtection="1"/>
    <xf numFmtId="0" fontId="13" fillId="0" borderId="0" xfId="0" quotePrefix="1" applyFont="1" applyAlignment="1">
      <alignment horizontal="right"/>
    </xf>
    <xf numFmtId="0" fontId="17" fillId="0" borderId="0" xfId="0" applyFont="1"/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1" fillId="0" borderId="11" xfId="0" applyFont="1" applyBorder="1" applyAlignment="1">
      <alignment horizontal="center"/>
    </xf>
    <xf numFmtId="0" fontId="13" fillId="0" borderId="6" xfId="0" applyFont="1" applyBorder="1"/>
    <xf numFmtId="0" fontId="7" fillId="4" borderId="0" xfId="0" applyFont="1" applyFill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right"/>
    </xf>
    <xf numFmtId="0" fontId="28" fillId="0" borderId="0" xfId="0" applyFont="1"/>
    <xf numFmtId="0" fontId="14" fillId="4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right"/>
    </xf>
    <xf numFmtId="0" fontId="1" fillId="0" borderId="0" xfId="0" applyFont="1"/>
    <xf numFmtId="0" fontId="3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1" fillId="4" borderId="0" xfId="0" applyFont="1" applyFill="1"/>
    <xf numFmtId="0" fontId="29" fillId="4" borderId="0" xfId="0" applyFont="1" applyFill="1"/>
    <xf numFmtId="2" fontId="22" fillId="4" borderId="0" xfId="0" applyNumberFormat="1" applyFont="1" applyFill="1" applyAlignment="1">
      <alignment horizontal="center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right" textRotation="90"/>
    </xf>
    <xf numFmtId="0" fontId="23" fillId="4" borderId="0" xfId="0" applyFont="1" applyFill="1"/>
    <xf numFmtId="2" fontId="23" fillId="4" borderId="6" xfId="0" applyNumberFormat="1" applyFont="1" applyFill="1" applyBorder="1" applyAlignment="1">
      <alignment horizontal="left"/>
    </xf>
    <xf numFmtId="2" fontId="23" fillId="4" borderId="6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right" textRotation="90"/>
    </xf>
    <xf numFmtId="2" fontId="2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 textRotation="90"/>
    </xf>
    <xf numFmtId="0" fontId="13" fillId="0" borderId="8" xfId="0" applyFont="1" applyBorder="1"/>
    <xf numFmtId="0" fontId="23" fillId="5" borderId="4" xfId="0" applyFont="1" applyFill="1" applyBorder="1" applyAlignment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23" fillId="4" borderId="4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28" fillId="6" borderId="0" xfId="0" applyFont="1" applyFill="1"/>
    <xf numFmtId="0" fontId="2" fillId="0" borderId="0" xfId="0" applyFont="1"/>
    <xf numFmtId="0" fontId="2" fillId="5" borderId="0" xfId="0" applyFont="1" applyFill="1"/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center"/>
    </xf>
    <xf numFmtId="0" fontId="3" fillId="7" borderId="5" xfId="0" applyFont="1" applyFill="1" applyBorder="1" applyAlignment="1">
      <alignment textRotation="90"/>
    </xf>
    <xf numFmtId="0" fontId="3" fillId="7" borderId="7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/>
    <xf numFmtId="0" fontId="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right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2" fontId="13" fillId="0" borderId="6" xfId="0" applyNumberFormat="1" applyFont="1" applyBorder="1" applyAlignment="1">
      <alignment horizontal="center"/>
    </xf>
    <xf numFmtId="0" fontId="20" fillId="0" borderId="0" xfId="0" applyFont="1"/>
    <xf numFmtId="4" fontId="12" fillId="4" borderId="0" xfId="0" applyNumberFormat="1" applyFont="1" applyFill="1" applyAlignment="1">
      <alignment horizontal="center"/>
    </xf>
    <xf numFmtId="0" fontId="13" fillId="3" borderId="6" xfId="0" applyFont="1" applyFill="1" applyBorder="1"/>
    <xf numFmtId="0" fontId="32" fillId="0" borderId="8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25" fillId="0" borderId="0" xfId="0" applyFont="1" applyAlignment="1">
      <alignment horizontal="right"/>
    </xf>
    <xf numFmtId="0" fontId="33" fillId="5" borderId="0" xfId="0" applyFont="1" applyFill="1"/>
    <xf numFmtId="0" fontId="0" fillId="0" borderId="19" xfId="0" applyBorder="1"/>
    <xf numFmtId="0" fontId="13" fillId="0" borderId="0" xfId="0" applyFont="1" applyAlignment="1">
      <alignment horizontal="center"/>
    </xf>
    <xf numFmtId="0" fontId="6" fillId="0" borderId="0" xfId="0" applyFont="1"/>
    <xf numFmtId="0" fontId="31" fillId="0" borderId="0" xfId="0" applyFont="1"/>
    <xf numFmtId="164" fontId="36" fillId="4" borderId="0" xfId="2" applyNumberFormat="1" applyFont="1" applyFill="1" applyAlignment="1">
      <alignment horizontal="left"/>
    </xf>
    <xf numFmtId="0" fontId="37" fillId="8" borderId="20" xfId="3" applyFont="1" applyFill="1" applyBorder="1"/>
    <xf numFmtId="0" fontId="35" fillId="8" borderId="21" xfId="3" applyFont="1" applyFill="1" applyBorder="1" applyAlignment="1">
      <alignment horizontal="center"/>
    </xf>
    <xf numFmtId="0" fontId="35" fillId="8" borderId="22" xfId="3" applyFont="1" applyFill="1" applyBorder="1" applyAlignment="1">
      <alignment horizontal="center"/>
    </xf>
    <xf numFmtId="0" fontId="35" fillId="8" borderId="23" xfId="3" applyFont="1" applyFill="1" applyBorder="1"/>
    <xf numFmtId="0" fontId="37" fillId="8" borderId="24" xfId="3" applyFont="1" applyFill="1" applyBorder="1" applyAlignment="1">
      <alignment horizontal="center"/>
    </xf>
    <xf numFmtId="0" fontId="35" fillId="8" borderId="25" xfId="3" applyFont="1" applyFill="1" applyBorder="1"/>
    <xf numFmtId="0" fontId="37" fillId="8" borderId="26" xfId="3" applyFont="1" applyFill="1" applyBorder="1" applyAlignment="1">
      <alignment horizontal="center"/>
    </xf>
    <xf numFmtId="0" fontId="37" fillId="8" borderId="27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textRotation="90"/>
    </xf>
    <xf numFmtId="0" fontId="38" fillId="5" borderId="26" xfId="3" applyFont="1" applyFill="1" applyBorder="1" applyAlignment="1">
      <alignment horizontal="center"/>
    </xf>
    <xf numFmtId="0" fontId="37" fillId="8" borderId="0" xfId="3" applyFont="1" applyFill="1" applyAlignment="1">
      <alignment horizontal="center"/>
    </xf>
    <xf numFmtId="0" fontId="35" fillId="0" borderId="21" xfId="3" applyFont="1" applyBorder="1"/>
    <xf numFmtId="0" fontId="37" fillId="0" borderId="21" xfId="3" applyFont="1" applyBorder="1" applyAlignment="1">
      <alignment horizontal="center"/>
    </xf>
    <xf numFmtId="0" fontId="37" fillId="0" borderId="0" xfId="3" applyFont="1" applyAlignment="1">
      <alignment horizontal="center"/>
    </xf>
    <xf numFmtId="0" fontId="37" fillId="0" borderId="0" xfId="3" applyFont="1"/>
    <xf numFmtId="0" fontId="35" fillId="0" borderId="0" xfId="3" applyFont="1" applyAlignment="1">
      <alignment horizontal="center"/>
    </xf>
    <xf numFmtId="0" fontId="35" fillId="0" borderId="0" xfId="3" applyFont="1"/>
    <xf numFmtId="0" fontId="35" fillId="0" borderId="26" xfId="3" applyFont="1" applyBorder="1"/>
    <xf numFmtId="0" fontId="37" fillId="0" borderId="26" xfId="3" applyFont="1" applyBorder="1" applyAlignment="1">
      <alignment horizontal="center"/>
    </xf>
    <xf numFmtId="0" fontId="3" fillId="0" borderId="0" xfId="0" quotePrefix="1" applyFont="1"/>
    <xf numFmtId="0" fontId="12" fillId="5" borderId="12" xfId="0" quotePrefix="1" applyFont="1" applyFill="1" applyBorder="1"/>
    <xf numFmtId="0" fontId="26" fillId="5" borderId="13" xfId="0" applyFont="1" applyFill="1" applyBorder="1"/>
    <xf numFmtId="0" fontId="26" fillId="5" borderId="14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7BC60D07-0711-4BF8-8871-6982DC13A76F}"/>
    <cellStyle name="Standard_Tabelle1" xfId="2" xr:uid="{7558C48E-8C1D-4D2E-9825-DF7F97E238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C82CBE-FA5A-41C1-8F03-E1AC46B7A274}"/>
            </a:ext>
          </a:extLst>
        </xdr:cNvPr>
        <xdr:cNvSpPr txBox="1"/>
      </xdr:nvSpPr>
      <xdr:spPr>
        <a:xfrm>
          <a:off x="175260" y="60960"/>
          <a:ext cx="99822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1292" name="Grafik 1">
          <a:extLst>
            <a:ext uri="{FF2B5EF4-FFF2-40B4-BE49-F238E27FC236}">
              <a16:creationId xmlns:a16="http://schemas.microsoft.com/office/drawing/2014/main" id="{41F742D7-2398-4CD1-9A90-D1DCA9B4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6632F40-AE47-4D96-B622-09DEF8B70DA8}"/>
            </a:ext>
          </a:extLst>
        </xdr:cNvPr>
        <xdr:cNvSpPr txBox="1"/>
      </xdr:nvSpPr>
      <xdr:spPr>
        <a:xfrm>
          <a:off x="12087225" y="47625"/>
          <a:ext cx="762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88900</xdr:rowOff>
    </xdr:from>
    <xdr:to>
      <xdr:col>36</xdr:col>
      <xdr:colOff>279400</xdr:colOff>
      <xdr:row>1</xdr:row>
      <xdr:rowOff>660400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AFAA88A-5482-4FBC-8CEC-BB1EDABFADE4}"/>
            </a:ext>
          </a:extLst>
        </xdr:cNvPr>
        <xdr:cNvSpPr txBox="1"/>
      </xdr:nvSpPr>
      <xdr:spPr>
        <a:xfrm>
          <a:off x="9740900" y="279400"/>
          <a:ext cx="21907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Formel ändern U10-U21!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J32=Jahrgang um 1 erhöhen!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D=Datenüberprüfung max. U10</a:t>
          </a:r>
          <a:endParaRPr lang="de-CH" sz="1000">
            <a:effectLst/>
          </a:endParaRPr>
        </a:p>
        <a:p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F177FDF-AA73-4FD3-831B-8B23F2743367}"/>
            </a:ext>
          </a:extLst>
        </xdr:cNvPr>
        <xdr:cNvSpPr txBox="1"/>
      </xdr:nvSpPr>
      <xdr:spPr>
        <a:xfrm>
          <a:off x="177800" y="60960"/>
          <a:ext cx="1009008" cy="623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F900CE14-3E0A-411D-AD8B-383CDA80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9D1C70C-DF3B-4D50-9E0E-927F09135907}"/>
            </a:ext>
          </a:extLst>
        </xdr:cNvPr>
        <xdr:cNvSpPr txBox="1"/>
      </xdr:nvSpPr>
      <xdr:spPr>
        <a:xfrm>
          <a:off x="6616700" y="41275"/>
          <a:ext cx="12001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177800</xdr:rowOff>
    </xdr:from>
    <xdr:to>
      <xdr:col>36</xdr:col>
      <xdr:colOff>146050</xdr:colOff>
      <xdr:row>1</xdr:row>
      <xdr:rowOff>800100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626561B-8F4F-49EB-896D-F8B4E34C2D4D}"/>
            </a:ext>
          </a:extLst>
        </xdr:cNvPr>
        <xdr:cNvSpPr txBox="1"/>
      </xdr:nvSpPr>
      <xdr:spPr>
        <a:xfrm>
          <a:off x="9740900" y="368300"/>
          <a:ext cx="2057400" cy="62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Jahrgang Datenüberprüfung</a:t>
          </a:r>
        </a:p>
        <a:p>
          <a:r>
            <a:rPr lang="de-CH" sz="1100"/>
            <a:t>1922-1976 !</a:t>
          </a:r>
        </a:p>
        <a:p>
          <a:r>
            <a:rPr lang="de-CH" sz="1100"/>
            <a:t>um 1 erhöhen</a:t>
          </a:r>
        </a:p>
        <a:p>
          <a:endParaRPr lang="de-CH" sz="1100"/>
        </a:p>
        <a:p>
          <a:endParaRPr lang="de-CH" sz="1100"/>
        </a:p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">
        <v>123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119</v>
      </c>
    </row>
    <row r="9" spans="2:7" ht="13">
      <c r="B9" s="3" t="s">
        <v>58</v>
      </c>
      <c r="D9" s="127" t="s">
        <v>122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Abrechnung_P10m!H30</f>
        <v>0</v>
      </c>
      <c r="F16" s="31">
        <f>Abrechnung_P10m!T30</f>
        <v>0</v>
      </c>
    </row>
    <row r="17" spans="2:6" ht="13.5" thickBot="1">
      <c r="B17" s="2" t="s">
        <v>48</v>
      </c>
      <c r="E17" s="8">
        <f>Abrechnung_P10m!H31</f>
        <v>0</v>
      </c>
      <c r="F17" s="32">
        <f>Abrechnung_P10m!T31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Abrechnung_P10m!U30</f>
        <v>0</v>
      </c>
      <c r="F20" s="46" t="s">
        <v>107</v>
      </c>
    </row>
    <row r="21" spans="2:6" ht="13.5" thickBot="1">
      <c r="B21" s="2" t="s">
        <v>7</v>
      </c>
      <c r="E21" s="8">
        <f>Abrechnung_P10m!U31</f>
        <v>0</v>
      </c>
      <c r="F21" s="46" t="s">
        <v>108</v>
      </c>
    </row>
    <row r="22" spans="2:6" ht="13.5" thickBot="1">
      <c r="E22" s="8">
        <f>Abrechnung_P10m!U32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Abrechnung_P10m!T33</f>
        <v>0</v>
      </c>
    </row>
    <row r="26" spans="2:6" ht="13" thickTop="1"/>
    <row r="27" spans="2:6">
      <c r="B27" s="52" t="s">
        <v>69</v>
      </c>
    </row>
    <row r="28" spans="2:6">
      <c r="B28" s="52" t="s">
        <v>121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F/FBK1EzH+09Zl6rSU2aHoPBNGwllllt+EaK2GPO7dJs9gaC9K+5ZVIl8rwsTH73eyr7QCc4lnniv5PVyo6aMQ==" saltValue="vV1wbk5gwN81vo6Pc4kvfA==" spinCount="100000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08984375" hidden="1" customWidth="1"/>
    <col min="30" max="37" width="4.7265625" hidden="1" customWidth="1"/>
    <col min="38" max="38" width="5.1796875" hidden="1" customWidth="1"/>
    <col min="39" max="39" width="10.26953125" customWidth="1"/>
    <col min="40" max="41" width="7" customWidth="1"/>
    <col min="42" max="42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6" t="s">
        <v>110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113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7">
        <v>2025</v>
      </c>
      <c r="AD2" s="116"/>
      <c r="AE2" s="128" t="s">
        <v>111</v>
      </c>
      <c r="AF2" s="129"/>
      <c r="AG2" s="129"/>
      <c r="AH2" s="129"/>
      <c r="AI2" s="129"/>
      <c r="AJ2" s="129"/>
      <c r="AK2" s="130"/>
      <c r="AL2" s="116"/>
    </row>
    <row r="3" spans="1:40" ht="13.9" customHeight="1">
      <c r="A3" s="11"/>
      <c r="B3" s="62"/>
      <c r="C3" s="62"/>
      <c r="D3" s="63" t="s">
        <v>114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5"/>
      <c r="AE3" s="115"/>
      <c r="AF3" s="115"/>
      <c r="AG3" s="115"/>
      <c r="AH3" s="115"/>
      <c r="AI3" s="115"/>
      <c r="AJ3" s="115"/>
      <c r="AK3" s="115"/>
      <c r="AL3" s="115"/>
      <c r="AM3" s="10"/>
    </row>
    <row r="4" spans="1:40" ht="12" customHeight="1">
      <c r="A4" s="10">
        <v>1</v>
      </c>
      <c r="B4" s="97"/>
      <c r="C4" s="97"/>
      <c r="D4" s="12"/>
      <c r="E4" s="7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 t="str">
        <f t="shared" ref="F4:F28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" si="1">IF(J4&gt;0,$K$1,0)</f>
        <v>0</v>
      </c>
      <c r="L4" s="12">
        <v>0</v>
      </c>
      <c r="M4" s="18">
        <f t="shared" ref="M4" si="2">IF(L4&gt;0,$M$1,0)</f>
        <v>0</v>
      </c>
      <c r="N4" s="12">
        <v>0</v>
      </c>
      <c r="O4" s="18">
        <f t="shared" ref="O4" si="3">IF(N4&gt;0,$M$1,0)</f>
        <v>0</v>
      </c>
      <c r="P4" s="12">
        <v>0</v>
      </c>
      <c r="Q4" s="18">
        <f t="shared" ref="Q4" si="4">IF(P4&gt;0,$M$1,0)</f>
        <v>0</v>
      </c>
      <c r="R4" s="12">
        <v>0</v>
      </c>
      <c r="S4" s="18">
        <f t="shared" ref="S4:S28" si="5">IF(R4&gt;0,$M$1,0)</f>
        <v>0</v>
      </c>
      <c r="T4" s="14">
        <f t="shared" ref="T4:T28" si="6">IF(J4&gt;0,$J$1)+IF(L4&gt;0,$L$1)+IF(N4&gt;0,$N$1)+IF(P4&gt;0,$P$1)+IF(R4&gt;0,$R$1)</f>
        <v>0</v>
      </c>
      <c r="U4" s="73" t="e">
        <f t="shared" ref="U4:U28" si="7">LOOKUP(AA4,$AE$15:$AE$19,$AF$15:$AF$19)</f>
        <v>#N/A</v>
      </c>
      <c r="V4" s="74" t="str">
        <f>IF($H4&lt;&gt;"",IF($J4&gt;=VLOOKUP($I4,$AC$11:$AK$11,IF($F4="V",3,IF($F4="SV",4,(IF($F4="U21",5,IF($F4="U19",6,IF($F4="U17",7,IF($F4="U15",8,IF($F4="U13",9,2)))))))),FALSE),"x",""),"")</f>
        <v/>
      </c>
      <c r="W4" s="74" t="str">
        <f>IF($H4&lt;&gt;"",IF($L4&gt;=VLOOKUP($I4,$AC$11:$AK$11,IF($F4="V",3,IF($F4="SV",4,(IF($F4="U21",5,IF($F4="U19",6,IF($F4="U17",7,IF($F4="U15",8,IF($F4="U13",9,2)))))))),FALSE),"x",""),"")</f>
        <v/>
      </c>
      <c r="X4" s="74" t="str">
        <f>IF($H4&lt;&gt;"",IF($N4&gt;=VLOOKUP($I4,$AC$11:$AK$11,IF($F4="V",3,IF($F4="SV",4,(IF($F4="U21",5,IF($F4="U19",6,IF($F4="U17",7,IF($F4="U15",8,IF($F4="U13",9,2)))))))),FALSE),"x",""),"")</f>
        <v/>
      </c>
      <c r="Y4" s="74" t="str">
        <f>IF($H4&lt;&gt;"",IF($P4&gt;=VLOOKUP($I4,$AC$11:$AK$11,IF($F4="V",3,IF($F4="SV",4,(IF($F4="U21",5,IF($F4="U19",6,IF($F4="U17",7,IF($F4="U15",8,IF($F4="U13",9,2)))))))),FALSE),"x",""),"")</f>
        <v/>
      </c>
      <c r="Z4" s="74" t="str">
        <f t="shared" ref="Z4:Z6" si="8">IF($H4&lt;&gt;"",IF($R4&gt;=VLOOKUP($I4,$AC$11:$AK$11,IF($F4="V",3,IF($F4="SV",4,(IF($F4="U21",5,IF($F4="U19",6,IF($F4="U17",7,IF($F4="U15",8,IF($F4="U13",9,2)))))))),FALSE),"x",""),"")</f>
        <v/>
      </c>
      <c r="AA4" s="74">
        <f t="shared" ref="AA4:AA28" si="9">COUNTIF(V4:Z4,"x")</f>
        <v>0</v>
      </c>
      <c r="AC4" s="94"/>
      <c r="AD4" s="49"/>
      <c r="AE4" s="49"/>
      <c r="AF4" s="49"/>
    </row>
    <row r="5" spans="1:40" ht="12" customHeight="1">
      <c r="A5" s="10">
        <v>2</v>
      </c>
      <c r="B5" s="98"/>
      <c r="C5" s="97"/>
      <c r="D5" s="12"/>
      <c r="E5" s="74" t="str">
        <f t="shared" ref="E5:E28" si="10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ref="K5:K6" si="11">IF(J5&gt;0,$K$1,0)</f>
        <v>0</v>
      </c>
      <c r="L5" s="12">
        <v>0</v>
      </c>
      <c r="M5" s="18">
        <f t="shared" ref="M5:M6" si="12">IF(L5&gt;0,$M$1,0)</f>
        <v>0</v>
      </c>
      <c r="N5" s="12">
        <v>0</v>
      </c>
      <c r="O5" s="18">
        <f t="shared" ref="O5:O6" si="13">IF(N5&gt;0,$M$1,0)</f>
        <v>0</v>
      </c>
      <c r="P5" s="12">
        <v>0</v>
      </c>
      <c r="Q5" s="18">
        <f t="shared" ref="Q5:Q6" si="14">IF(P5&gt;0,$M$1,0)</f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si="7"/>
        <v>#N/A</v>
      </c>
      <c r="V5" s="74" t="str">
        <f t="shared" ref="V5:V28" si="15">IF($H5&lt;&gt;"",IF($J5&gt;=VLOOKUP($I5,$AC$11:$AK$11,IF($F5="V",3,IF($F5="SV",4,(IF($F5="U21",5,IF($F5="U19",6,IF($F5="U17",7,IF($F5="U15",8,IF($F5="U13",9,2)))))))),FALSE),"x",""),"")</f>
        <v/>
      </c>
      <c r="W5" s="74" t="str">
        <f t="shared" ref="W5:W28" si="16">IF($H5&lt;&gt;"",IF($L5&gt;=VLOOKUP($I5,$AC$11:$AK$11,IF($F5="V",3,IF($F5="SV",4,(IF($F5="U21",5,IF($F5="U19",6,IF($F5="U17",7,IF($F5="U15",8,IF($F5="U13",9,2)))))))),FALSE),"x",""),"")</f>
        <v/>
      </c>
      <c r="X5" s="74" t="str">
        <f t="shared" ref="X5:X28" si="17">IF($H5&lt;&gt;"",IF($N5&gt;=VLOOKUP($I5,$AC$11:$AK$11,IF($F5="V",3,IF($F5="SV",4,(IF($F5="U21",5,IF($F5="U19",6,IF($F5="U17",7,IF($F5="U15",8,IF($F5="U13",9,2)))))))),FALSE),"x",""),"")</f>
        <v/>
      </c>
      <c r="Y5" s="74" t="str">
        <f t="shared" ref="Y5:Y28" si="18">IF($H5&lt;&gt;"",IF($P5&gt;=VLOOKUP($I5,$AC$11:$AK$11,IF($F5="V",3,IF($F5="SV",4,(IF($F5="U21",5,IF($F5="U19",6,IF($F5="U17",7,IF($F5="U15",8,IF($F5="U13",9,2)))))))),FALSE),"x",""),"")</f>
        <v/>
      </c>
      <c r="Z5" s="74" t="str">
        <f t="shared" si="8"/>
        <v/>
      </c>
      <c r="AA5" s="74">
        <f t="shared" si="9"/>
        <v>0</v>
      </c>
      <c r="AC5" s="122"/>
      <c r="AD5" s="123"/>
      <c r="AE5" s="123"/>
      <c r="AF5" s="123"/>
      <c r="AG5" s="123"/>
      <c r="AH5" s="123"/>
      <c r="AI5" s="123"/>
      <c r="AJ5" s="123"/>
      <c r="AK5" s="123"/>
      <c r="AM5" s="10"/>
      <c r="AN5" s="11"/>
    </row>
    <row r="6" spans="1:40" ht="12" customHeight="1">
      <c r="A6" s="10">
        <v>3</v>
      </c>
      <c r="B6" s="98"/>
      <c r="C6" s="97"/>
      <c r="D6" s="12"/>
      <c r="E6" s="74" t="str">
        <f t="shared" si="10"/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1"/>
        <v>0</v>
      </c>
      <c r="L6" s="12">
        <v>0</v>
      </c>
      <c r="M6" s="18">
        <f t="shared" si="12"/>
        <v>0</v>
      </c>
      <c r="N6" s="12">
        <v>0</v>
      </c>
      <c r="O6" s="18">
        <f t="shared" si="13"/>
        <v>0</v>
      </c>
      <c r="P6" s="12">
        <v>0</v>
      </c>
      <c r="Q6" s="18">
        <f t="shared" si="14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7"/>
        <v>#N/A</v>
      </c>
      <c r="V6" s="74" t="str">
        <f t="shared" si="15"/>
        <v/>
      </c>
      <c r="W6" s="74" t="str">
        <f t="shared" si="16"/>
        <v/>
      </c>
      <c r="X6" s="74" t="str">
        <f t="shared" si="17"/>
        <v/>
      </c>
      <c r="Y6" s="74" t="str">
        <f t="shared" si="18"/>
        <v/>
      </c>
      <c r="Z6" s="74" t="str">
        <f t="shared" si="8"/>
        <v/>
      </c>
      <c r="AA6" s="74">
        <f t="shared" si="9"/>
        <v>0</v>
      </c>
      <c r="AC6" s="124"/>
      <c r="AD6" s="121"/>
      <c r="AE6" s="121"/>
      <c r="AF6" s="121"/>
      <c r="AG6" s="121"/>
      <c r="AH6" s="121"/>
      <c r="AI6" s="121"/>
      <c r="AJ6" s="121"/>
      <c r="AK6" s="121"/>
      <c r="AM6" s="49"/>
      <c r="AN6" s="49"/>
    </row>
    <row r="7" spans="1:40" ht="12" customHeight="1">
      <c r="A7" s="10">
        <v>4</v>
      </c>
      <c r="B7" s="98"/>
      <c r="C7" s="97"/>
      <c r="D7" s="12"/>
      <c r="E7" s="74" t="str">
        <f t="shared" si="10"/>
        <v xml:space="preserve"> </v>
      </c>
      <c r="F7" s="68" t="str">
        <f t="shared" si="0"/>
        <v xml:space="preserve"> </v>
      </c>
      <c r="G7" s="13"/>
      <c r="H7" s="13"/>
      <c r="I7" s="13">
        <f t="shared" ref="I7:I28" si="19">H7</f>
        <v>0</v>
      </c>
      <c r="J7" s="12">
        <v>0</v>
      </c>
      <c r="K7" s="18">
        <f t="shared" ref="K7:K28" si="20">IF(J7&gt;0,$K$1,0)</f>
        <v>0</v>
      </c>
      <c r="L7" s="12">
        <v>0</v>
      </c>
      <c r="M7" s="18">
        <f t="shared" ref="M7:M28" si="21">IF(L7&gt;0,$M$1,0)</f>
        <v>0</v>
      </c>
      <c r="N7" s="12">
        <v>0</v>
      </c>
      <c r="O7" s="18">
        <f t="shared" ref="O7:O28" si="22">IF(N7&gt;0,$M$1,0)</f>
        <v>0</v>
      </c>
      <c r="P7" s="12">
        <v>0</v>
      </c>
      <c r="Q7" s="18">
        <f t="shared" ref="Q7:Q28" si="23">IF(P7&gt;0,$M$1,0)</f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7"/>
        <v>#N/A</v>
      </c>
      <c r="V7" s="74" t="str">
        <f t="shared" si="15"/>
        <v/>
      </c>
      <c r="W7" s="74" t="str">
        <f t="shared" si="16"/>
        <v/>
      </c>
      <c r="X7" s="74" t="str">
        <f t="shared" si="17"/>
        <v/>
      </c>
      <c r="Y7" s="74" t="str">
        <f t="shared" si="18"/>
        <v/>
      </c>
      <c r="Z7" s="74" t="str">
        <f>IF($H7&lt;&gt;"",IF($R7&gt;=VLOOKUP($I7,$AC$11:$AK$11,IF($F7="V",3,IF($F7="SV",4,(IF($F7="U21",5,IF($F7="U19",6,IF($F7="U17",7,IF($F7="U15",8,IF($F7="U13",9,2)))))))),FALSE),"x",""),"")</f>
        <v/>
      </c>
      <c r="AA7" s="74">
        <f t="shared" si="9"/>
        <v>0</v>
      </c>
      <c r="AC7" s="124"/>
      <c r="AD7" s="121"/>
      <c r="AE7" s="121"/>
      <c r="AF7" s="121"/>
      <c r="AG7" s="121"/>
      <c r="AH7" s="121"/>
      <c r="AI7" s="121"/>
      <c r="AJ7" s="121"/>
      <c r="AK7" s="121"/>
      <c r="AM7" s="49"/>
      <c r="AN7" s="49"/>
    </row>
    <row r="8" spans="1:40" ht="12" customHeight="1">
      <c r="A8" s="10">
        <v>5</v>
      </c>
      <c r="B8" s="98"/>
      <c r="C8" s="97"/>
      <c r="D8" s="12"/>
      <c r="E8" s="74" t="str">
        <f t="shared" si="10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20"/>
        <v>0</v>
      </c>
      <c r="L8" s="12">
        <v>0</v>
      </c>
      <c r="M8" s="18">
        <f t="shared" si="21"/>
        <v>0</v>
      </c>
      <c r="N8" s="12">
        <v>0</v>
      </c>
      <c r="O8" s="18">
        <f t="shared" si="22"/>
        <v>0</v>
      </c>
      <c r="P8" s="12">
        <v>0</v>
      </c>
      <c r="Q8" s="18">
        <f t="shared" si="23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7"/>
        <v>#N/A</v>
      </c>
      <c r="V8" s="74" t="str">
        <f t="shared" si="15"/>
        <v/>
      </c>
      <c r="W8" s="74" t="str">
        <f t="shared" si="16"/>
        <v/>
      </c>
      <c r="X8" s="74" t="str">
        <f t="shared" si="17"/>
        <v/>
      </c>
      <c r="Y8" s="74" t="str">
        <f t="shared" si="18"/>
        <v/>
      </c>
      <c r="Z8" s="74" t="str">
        <f t="shared" ref="Z8:Z28" si="24">IF($H8&lt;&gt;"",IF($R8&gt;=VLOOKUP($I8,$AC$11:$AK$11,IF($F8="V",3,IF($F8="SV",4,(IF($F8="U21",5,IF($F8="U19",6,IF($F8="U17",7,IF($F8="U15",8,IF($F8="U13",9,2)))))))),FALSE),"x",""),"")</f>
        <v/>
      </c>
      <c r="AA8" s="74">
        <f t="shared" si="9"/>
        <v>0</v>
      </c>
      <c r="AC8" s="124"/>
      <c r="AD8" s="121"/>
      <c r="AE8" s="121"/>
      <c r="AF8" s="121"/>
      <c r="AG8" s="121"/>
      <c r="AH8" s="121"/>
      <c r="AI8" s="121"/>
      <c r="AJ8" s="121"/>
      <c r="AK8" s="121"/>
      <c r="AM8" s="49"/>
      <c r="AN8" s="49"/>
    </row>
    <row r="9" spans="1:40" ht="12" customHeight="1" thickBot="1">
      <c r="A9" s="10">
        <v>6</v>
      </c>
      <c r="B9" s="98"/>
      <c r="C9" s="97"/>
      <c r="D9" s="12"/>
      <c r="E9" s="74" t="str">
        <f t="shared" si="10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20"/>
        <v>0</v>
      </c>
      <c r="L9" s="12">
        <v>0</v>
      </c>
      <c r="M9" s="18">
        <f t="shared" si="21"/>
        <v>0</v>
      </c>
      <c r="N9" s="12">
        <v>0</v>
      </c>
      <c r="O9" s="18">
        <f t="shared" si="22"/>
        <v>0</v>
      </c>
      <c r="P9" s="12">
        <v>0</v>
      </c>
      <c r="Q9" s="18">
        <f t="shared" si="23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7"/>
        <v>#N/A</v>
      </c>
      <c r="V9" s="74" t="str">
        <f t="shared" si="15"/>
        <v/>
      </c>
      <c r="W9" s="74" t="str">
        <f t="shared" si="16"/>
        <v/>
      </c>
      <c r="X9" s="74" t="str">
        <f t="shared" si="17"/>
        <v/>
      </c>
      <c r="Y9" s="74" t="str">
        <f t="shared" si="18"/>
        <v/>
      </c>
      <c r="Z9" s="74" t="str">
        <f t="shared" si="24"/>
        <v/>
      </c>
      <c r="AA9" s="74">
        <f t="shared" si="9"/>
        <v>0</v>
      </c>
      <c r="AC9" s="125"/>
      <c r="AD9" s="126"/>
      <c r="AE9" s="126"/>
      <c r="AF9" s="126"/>
      <c r="AG9" s="126"/>
      <c r="AH9" s="126"/>
      <c r="AI9" s="126"/>
      <c r="AJ9" s="126"/>
      <c r="AK9" s="126"/>
      <c r="AM9" s="49"/>
      <c r="AN9" s="49"/>
    </row>
    <row r="10" spans="1:40" ht="12" customHeight="1">
      <c r="A10" s="10">
        <v>7</v>
      </c>
      <c r="B10" s="98"/>
      <c r="C10" s="97"/>
      <c r="D10" s="12"/>
      <c r="E10" s="74" t="str">
        <f t="shared" si="10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20"/>
        <v>0</v>
      </c>
      <c r="L10" s="12">
        <v>0</v>
      </c>
      <c r="M10" s="18">
        <f t="shared" si="21"/>
        <v>0</v>
      </c>
      <c r="N10" s="12">
        <v>0</v>
      </c>
      <c r="O10" s="18">
        <f t="shared" si="22"/>
        <v>0</v>
      </c>
      <c r="P10" s="12">
        <v>0</v>
      </c>
      <c r="Q10" s="18">
        <f t="shared" si="23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7"/>
        <v>#N/A</v>
      </c>
      <c r="V10" s="74" t="str">
        <f t="shared" si="15"/>
        <v/>
      </c>
      <c r="W10" s="74" t="str">
        <f t="shared" si="16"/>
        <v/>
      </c>
      <c r="X10" s="74" t="str">
        <f t="shared" si="17"/>
        <v/>
      </c>
      <c r="Y10" s="74" t="str">
        <f t="shared" si="18"/>
        <v/>
      </c>
      <c r="Z10" s="74" t="str">
        <f t="shared" si="24"/>
        <v/>
      </c>
      <c r="AA10" s="74">
        <f t="shared" si="9"/>
        <v>0</v>
      </c>
      <c r="AC10" s="107"/>
      <c r="AD10" s="108" t="s">
        <v>120</v>
      </c>
      <c r="AE10" s="108" t="s">
        <v>30</v>
      </c>
      <c r="AF10" s="108" t="s">
        <v>31</v>
      </c>
      <c r="AG10" s="108" t="s">
        <v>64</v>
      </c>
      <c r="AH10" s="108" t="s">
        <v>63</v>
      </c>
      <c r="AI10" s="108" t="s">
        <v>62</v>
      </c>
      <c r="AJ10" s="108" t="s">
        <v>61</v>
      </c>
      <c r="AK10" s="109" t="s">
        <v>60</v>
      </c>
      <c r="AM10" s="49"/>
      <c r="AN10" s="49"/>
    </row>
    <row r="11" spans="1:40" ht="12" customHeight="1">
      <c r="A11" s="10">
        <v>8</v>
      </c>
      <c r="B11" s="98"/>
      <c r="C11" s="97"/>
      <c r="D11" s="12"/>
      <c r="E11" s="74" t="str">
        <f t="shared" si="10"/>
        <v xml:space="preserve"> </v>
      </c>
      <c r="F11" s="68" t="str">
        <f t="shared" si="0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20"/>
        <v>0</v>
      </c>
      <c r="L11" s="12">
        <v>0</v>
      </c>
      <c r="M11" s="18">
        <f t="shared" si="21"/>
        <v>0</v>
      </c>
      <c r="N11" s="12">
        <v>0</v>
      </c>
      <c r="O11" s="18">
        <f t="shared" si="22"/>
        <v>0</v>
      </c>
      <c r="P11" s="12">
        <v>0</v>
      </c>
      <c r="Q11" s="18">
        <f t="shared" si="23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7"/>
        <v>#N/A</v>
      </c>
      <c r="V11" s="74" t="str">
        <f t="shared" si="15"/>
        <v/>
      </c>
      <c r="W11" s="74" t="str">
        <f t="shared" si="16"/>
        <v/>
      </c>
      <c r="X11" s="74" t="str">
        <f t="shared" si="17"/>
        <v/>
      </c>
      <c r="Y11" s="74" t="str">
        <f t="shared" si="18"/>
        <v/>
      </c>
      <c r="Z11" s="74" t="str">
        <f t="shared" si="24"/>
        <v/>
      </c>
      <c r="AA11" s="74">
        <f t="shared" si="9"/>
        <v>0</v>
      </c>
      <c r="AC11" s="110" t="s">
        <v>116</v>
      </c>
      <c r="AD11" s="118">
        <v>175</v>
      </c>
      <c r="AE11" s="118">
        <v>165</v>
      </c>
      <c r="AF11" s="118">
        <v>155</v>
      </c>
      <c r="AG11" s="118">
        <v>165</v>
      </c>
      <c r="AH11" s="118">
        <v>155</v>
      </c>
      <c r="AI11" s="118">
        <v>155</v>
      </c>
      <c r="AJ11" s="118">
        <v>155</v>
      </c>
      <c r="AK11" s="111">
        <v>155</v>
      </c>
      <c r="AM11" s="49"/>
      <c r="AN11" s="49"/>
    </row>
    <row r="12" spans="1:40" ht="12" customHeight="1" thickBot="1">
      <c r="A12" s="10">
        <v>9</v>
      </c>
      <c r="B12" s="98"/>
      <c r="C12" s="97"/>
      <c r="D12" s="12"/>
      <c r="E12" s="74" t="str">
        <f t="shared" si="10"/>
        <v xml:space="preserve"> </v>
      </c>
      <c r="F12" s="68" t="str">
        <f t="shared" si="0"/>
        <v xml:space="preserve"> </v>
      </c>
      <c r="G12" s="13"/>
      <c r="H12" s="13"/>
      <c r="I12" s="13">
        <f t="shared" si="19"/>
        <v>0</v>
      </c>
      <c r="J12" s="12">
        <v>0</v>
      </c>
      <c r="K12" s="18">
        <f t="shared" si="20"/>
        <v>0</v>
      </c>
      <c r="L12" s="12">
        <v>0</v>
      </c>
      <c r="M12" s="18">
        <f t="shared" si="21"/>
        <v>0</v>
      </c>
      <c r="N12" s="12">
        <v>0</v>
      </c>
      <c r="O12" s="18">
        <f t="shared" si="22"/>
        <v>0</v>
      </c>
      <c r="P12" s="12">
        <v>0</v>
      </c>
      <c r="Q12" s="18">
        <f t="shared" si="23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7"/>
        <v>#N/A</v>
      </c>
      <c r="V12" s="74" t="str">
        <f t="shared" si="15"/>
        <v/>
      </c>
      <c r="W12" s="74" t="str">
        <f t="shared" si="16"/>
        <v/>
      </c>
      <c r="X12" s="74" t="str">
        <f t="shared" si="17"/>
        <v/>
      </c>
      <c r="Y12" s="74" t="str">
        <f t="shared" si="18"/>
        <v/>
      </c>
      <c r="Z12" s="74" t="str">
        <f t="shared" si="24"/>
        <v/>
      </c>
      <c r="AA12" s="74">
        <f t="shared" si="9"/>
        <v>0</v>
      </c>
      <c r="AC12" s="112" t="s">
        <v>117</v>
      </c>
      <c r="AD12" s="113">
        <v>140</v>
      </c>
      <c r="AE12" s="113">
        <v>137</v>
      </c>
      <c r="AF12" s="113">
        <v>135</v>
      </c>
      <c r="AG12" s="113">
        <v>0</v>
      </c>
      <c r="AH12" s="113">
        <v>0</v>
      </c>
      <c r="AI12" s="113">
        <v>0</v>
      </c>
      <c r="AJ12" s="113">
        <v>0</v>
      </c>
      <c r="AK12" s="114">
        <v>0</v>
      </c>
      <c r="AM12" s="49"/>
      <c r="AN12" s="49"/>
    </row>
    <row r="13" spans="1:40" ht="12" customHeight="1">
      <c r="A13" s="10">
        <v>10</v>
      </c>
      <c r="B13" s="99"/>
      <c r="C13" s="97"/>
      <c r="D13" s="12"/>
      <c r="E13" s="74" t="str">
        <f t="shared" si="10"/>
        <v xml:space="preserve"> </v>
      </c>
      <c r="F13" s="68" t="str">
        <f t="shared" si="0"/>
        <v xml:space="preserve"> </v>
      </c>
      <c r="G13" s="13"/>
      <c r="H13" s="13"/>
      <c r="I13" s="13">
        <f t="shared" si="19"/>
        <v>0</v>
      </c>
      <c r="J13" s="12">
        <v>0</v>
      </c>
      <c r="K13" s="18">
        <f t="shared" si="20"/>
        <v>0</v>
      </c>
      <c r="L13" s="12">
        <v>0</v>
      </c>
      <c r="M13" s="18">
        <f t="shared" si="21"/>
        <v>0</v>
      </c>
      <c r="N13" s="12">
        <v>0</v>
      </c>
      <c r="O13" s="18">
        <f t="shared" si="22"/>
        <v>0</v>
      </c>
      <c r="P13" s="12">
        <v>0</v>
      </c>
      <c r="Q13" s="18">
        <f t="shared" si="23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7"/>
        <v>#N/A</v>
      </c>
      <c r="V13" s="74" t="str">
        <f t="shared" si="15"/>
        <v/>
      </c>
      <c r="W13" s="74" t="str">
        <f t="shared" si="16"/>
        <v/>
      </c>
      <c r="X13" s="74" t="str">
        <f t="shared" si="17"/>
        <v/>
      </c>
      <c r="Y13" s="74" t="str">
        <f t="shared" si="18"/>
        <v/>
      </c>
      <c r="Z13" s="74" t="str">
        <f t="shared" si="24"/>
        <v/>
      </c>
      <c r="AA13" s="74">
        <f t="shared" si="9"/>
        <v>0</v>
      </c>
      <c r="AC13" s="119"/>
      <c r="AD13" s="120"/>
      <c r="AE13" s="120"/>
      <c r="AF13" s="120"/>
      <c r="AG13" s="120"/>
      <c r="AH13" s="120"/>
      <c r="AI13" s="120"/>
      <c r="AJ13" s="120"/>
      <c r="AK13" s="120"/>
      <c r="AM13" s="49"/>
      <c r="AN13" s="49"/>
    </row>
    <row r="14" spans="1:40" ht="12" customHeight="1">
      <c r="A14" s="10">
        <v>11</v>
      </c>
      <c r="B14" s="99"/>
      <c r="C14" s="97"/>
      <c r="D14" s="12"/>
      <c r="E14" s="74" t="str">
        <f t="shared" si="10"/>
        <v xml:space="preserve"> </v>
      </c>
      <c r="F14" s="68" t="str">
        <f t="shared" si="0"/>
        <v xml:space="preserve"> </v>
      </c>
      <c r="G14" s="13"/>
      <c r="H14" s="13"/>
      <c r="I14" s="13">
        <f t="shared" si="19"/>
        <v>0</v>
      </c>
      <c r="J14" s="12">
        <v>0</v>
      </c>
      <c r="K14" s="18">
        <f t="shared" si="20"/>
        <v>0</v>
      </c>
      <c r="L14" s="12">
        <v>0</v>
      </c>
      <c r="M14" s="18">
        <f t="shared" si="21"/>
        <v>0</v>
      </c>
      <c r="N14" s="12">
        <v>0</v>
      </c>
      <c r="O14" s="18">
        <f t="shared" si="22"/>
        <v>0</v>
      </c>
      <c r="P14" s="12">
        <v>0</v>
      </c>
      <c r="Q14" s="18">
        <f t="shared" si="23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7"/>
        <v>#N/A</v>
      </c>
      <c r="V14" s="74" t="str">
        <f t="shared" si="15"/>
        <v/>
      </c>
      <c r="W14" s="74" t="str">
        <f t="shared" si="16"/>
        <v/>
      </c>
      <c r="X14" s="74" t="str">
        <f t="shared" si="17"/>
        <v/>
      </c>
      <c r="Y14" s="74" t="str">
        <f t="shared" si="18"/>
        <v/>
      </c>
      <c r="Z14" s="74" t="str">
        <f t="shared" si="24"/>
        <v/>
      </c>
      <c r="AA14" s="74">
        <f t="shared" si="9"/>
        <v>0</v>
      </c>
      <c r="AC14" s="10"/>
      <c r="AD14" s="131" t="s">
        <v>112</v>
      </c>
      <c r="AE14" s="132"/>
      <c r="AF14" s="132"/>
      <c r="AG14" s="132"/>
      <c r="AM14" s="49"/>
      <c r="AN14" s="49"/>
    </row>
    <row r="15" spans="1:40" ht="12" customHeight="1">
      <c r="A15" s="10">
        <v>12</v>
      </c>
      <c r="B15" s="98"/>
      <c r="C15" s="97"/>
      <c r="D15" s="12"/>
      <c r="E15" s="74" t="str">
        <f t="shared" si="10"/>
        <v xml:space="preserve"> </v>
      </c>
      <c r="F15" s="68" t="str">
        <f t="shared" si="0"/>
        <v xml:space="preserve"> </v>
      </c>
      <c r="G15" s="13"/>
      <c r="H15" s="13"/>
      <c r="I15" s="13">
        <f t="shared" ref="I15" si="25">H15</f>
        <v>0</v>
      </c>
      <c r="J15" s="12">
        <v>0</v>
      </c>
      <c r="K15" s="18">
        <f t="shared" si="20"/>
        <v>0</v>
      </c>
      <c r="L15" s="12">
        <v>0</v>
      </c>
      <c r="M15" s="18">
        <f t="shared" si="21"/>
        <v>0</v>
      </c>
      <c r="N15" s="12">
        <v>0</v>
      </c>
      <c r="O15" s="18">
        <f t="shared" si="22"/>
        <v>0</v>
      </c>
      <c r="P15" s="12">
        <v>0</v>
      </c>
      <c r="Q15" s="18">
        <f t="shared" si="23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ref="U15" si="26">LOOKUP(AA15,$AE$15:$AE$19,$AF$15:$AF$19)</f>
        <v>#N/A</v>
      </c>
      <c r="V15" s="74" t="str">
        <f t="shared" si="15"/>
        <v/>
      </c>
      <c r="W15" s="74" t="str">
        <f t="shared" si="16"/>
        <v/>
      </c>
      <c r="X15" s="74" t="str">
        <f t="shared" si="17"/>
        <v/>
      </c>
      <c r="Y15" s="74" t="str">
        <f t="shared" si="18"/>
        <v/>
      </c>
      <c r="Z15" s="74" t="str">
        <f t="shared" si="24"/>
        <v/>
      </c>
      <c r="AA15" s="74">
        <f t="shared" ref="AA15" si="27">COUNTIF(V15:Z15,"x")</f>
        <v>0</v>
      </c>
      <c r="AB15" s="70"/>
      <c r="AC15" s="10"/>
      <c r="AD15" s="10"/>
      <c r="AE15" s="77">
        <v>1</v>
      </c>
      <c r="AF15" s="77" t="s">
        <v>56</v>
      </c>
      <c r="AM15" s="49"/>
      <c r="AN15" s="49"/>
    </row>
    <row r="16" spans="1:40" ht="12" customHeight="1">
      <c r="A16" s="10">
        <v>13</v>
      </c>
      <c r="B16" s="98"/>
      <c r="C16" s="97"/>
      <c r="D16" s="12"/>
      <c r="E16" s="74" t="str">
        <f t="shared" si="10"/>
        <v xml:space="preserve"> </v>
      </c>
      <c r="F16" s="68" t="str">
        <f t="shared" si="0"/>
        <v xml:space="preserve"> </v>
      </c>
      <c r="G16" s="13"/>
      <c r="H16" s="13"/>
      <c r="I16" s="13">
        <f t="shared" si="19"/>
        <v>0</v>
      </c>
      <c r="J16" s="12">
        <v>0</v>
      </c>
      <c r="K16" s="18">
        <f t="shared" si="20"/>
        <v>0</v>
      </c>
      <c r="L16" s="12">
        <v>0</v>
      </c>
      <c r="M16" s="18">
        <f t="shared" si="21"/>
        <v>0</v>
      </c>
      <c r="N16" s="12">
        <v>0</v>
      </c>
      <c r="O16" s="18">
        <f t="shared" si="22"/>
        <v>0</v>
      </c>
      <c r="P16" s="12">
        <v>0</v>
      </c>
      <c r="Q16" s="18">
        <f t="shared" si="23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7"/>
        <v>#N/A</v>
      </c>
      <c r="V16" s="74" t="str">
        <f t="shared" si="15"/>
        <v/>
      </c>
      <c r="W16" s="74" t="str">
        <f t="shared" si="16"/>
        <v/>
      </c>
      <c r="X16" s="74" t="str">
        <f t="shared" si="17"/>
        <v/>
      </c>
      <c r="Y16" s="74" t="str">
        <f t="shared" si="18"/>
        <v/>
      </c>
      <c r="Z16" s="74" t="str">
        <f t="shared" si="24"/>
        <v/>
      </c>
      <c r="AA16" s="74">
        <f t="shared" si="9"/>
        <v>0</v>
      </c>
      <c r="AB16" s="70"/>
      <c r="AC16" s="10"/>
      <c r="AD16" s="10"/>
      <c r="AE16" s="77">
        <v>2</v>
      </c>
      <c r="AF16" s="77" t="s">
        <v>56</v>
      </c>
      <c r="AM16" s="49"/>
      <c r="AN16" s="49"/>
    </row>
    <row r="17" spans="1:40" ht="12" customHeight="1">
      <c r="A17" s="10">
        <v>14</v>
      </c>
      <c r="B17" s="98"/>
      <c r="C17" s="97"/>
      <c r="D17" s="12"/>
      <c r="E17" s="74" t="str">
        <f t="shared" si="10"/>
        <v xml:space="preserve"> </v>
      </c>
      <c r="F17" s="68" t="str">
        <f t="shared" si="0"/>
        <v xml:space="preserve"> </v>
      </c>
      <c r="G17" s="13"/>
      <c r="H17" s="13"/>
      <c r="I17" s="13">
        <f t="shared" si="19"/>
        <v>0</v>
      </c>
      <c r="J17" s="12">
        <v>0</v>
      </c>
      <c r="K17" s="18">
        <f t="shared" si="20"/>
        <v>0</v>
      </c>
      <c r="L17" s="12">
        <v>0</v>
      </c>
      <c r="M17" s="18">
        <f t="shared" si="21"/>
        <v>0</v>
      </c>
      <c r="N17" s="12">
        <v>0</v>
      </c>
      <c r="O17" s="18">
        <f t="shared" si="22"/>
        <v>0</v>
      </c>
      <c r="P17" s="12">
        <v>0</v>
      </c>
      <c r="Q17" s="18">
        <f t="shared" si="23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7"/>
        <v>#N/A</v>
      </c>
      <c r="V17" s="74" t="str">
        <f t="shared" si="15"/>
        <v/>
      </c>
      <c r="W17" s="74" t="str">
        <f t="shared" si="16"/>
        <v/>
      </c>
      <c r="X17" s="74" t="str">
        <f t="shared" si="17"/>
        <v/>
      </c>
      <c r="Y17" s="74" t="str">
        <f t="shared" si="18"/>
        <v/>
      </c>
      <c r="Z17" s="74" t="str">
        <f t="shared" si="24"/>
        <v/>
      </c>
      <c r="AA17" s="74">
        <f t="shared" si="9"/>
        <v>0</v>
      </c>
      <c r="AB17" s="70"/>
      <c r="AC17" s="10"/>
      <c r="AD17" s="10"/>
      <c r="AE17" s="77">
        <v>3</v>
      </c>
      <c r="AF17" s="77" t="s">
        <v>55</v>
      </c>
      <c r="AM17" s="49"/>
      <c r="AN17" s="49"/>
    </row>
    <row r="18" spans="1:40" ht="12" customHeight="1">
      <c r="A18" s="10">
        <v>15</v>
      </c>
      <c r="B18" s="99"/>
      <c r="C18" s="97"/>
      <c r="D18" s="12"/>
      <c r="E18" s="74" t="str">
        <f t="shared" si="10"/>
        <v xml:space="preserve"> </v>
      </c>
      <c r="F18" s="68" t="str">
        <f t="shared" si="0"/>
        <v xml:space="preserve"> </v>
      </c>
      <c r="G18" s="13"/>
      <c r="H18" s="13"/>
      <c r="I18" s="13">
        <f t="shared" si="19"/>
        <v>0</v>
      </c>
      <c r="J18" s="12">
        <v>0</v>
      </c>
      <c r="K18" s="18">
        <f t="shared" si="20"/>
        <v>0</v>
      </c>
      <c r="L18" s="12">
        <v>0</v>
      </c>
      <c r="M18" s="18">
        <f t="shared" si="21"/>
        <v>0</v>
      </c>
      <c r="N18" s="12">
        <v>0</v>
      </c>
      <c r="O18" s="18">
        <f t="shared" si="22"/>
        <v>0</v>
      </c>
      <c r="P18" s="12">
        <v>0</v>
      </c>
      <c r="Q18" s="18">
        <f t="shared" si="23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7"/>
        <v>#N/A</v>
      </c>
      <c r="V18" s="74" t="str">
        <f t="shared" si="15"/>
        <v/>
      </c>
      <c r="W18" s="74" t="str">
        <f t="shared" si="16"/>
        <v/>
      </c>
      <c r="X18" s="74" t="str">
        <f t="shared" si="17"/>
        <v/>
      </c>
      <c r="Y18" s="74" t="str">
        <f t="shared" si="18"/>
        <v/>
      </c>
      <c r="Z18" s="74" t="str">
        <f t="shared" si="24"/>
        <v/>
      </c>
      <c r="AA18" s="74">
        <f t="shared" si="9"/>
        <v>0</v>
      </c>
      <c r="AB18" s="70"/>
      <c r="AC18" s="10"/>
      <c r="AD18" s="10"/>
      <c r="AE18" s="77">
        <v>4</v>
      </c>
      <c r="AF18" s="77" t="s">
        <v>55</v>
      </c>
      <c r="AM18" s="49"/>
      <c r="AN18" s="49"/>
    </row>
    <row r="19" spans="1:40" ht="12" customHeight="1">
      <c r="A19" s="10">
        <v>16</v>
      </c>
      <c r="B19" s="98"/>
      <c r="C19" s="97"/>
      <c r="D19" s="12"/>
      <c r="E19" s="74" t="str">
        <f t="shared" si="10"/>
        <v xml:space="preserve"> </v>
      </c>
      <c r="F19" s="68" t="str">
        <f t="shared" si="0"/>
        <v xml:space="preserve"> </v>
      </c>
      <c r="G19" s="13"/>
      <c r="H19" s="13"/>
      <c r="I19" s="13">
        <f t="shared" si="19"/>
        <v>0</v>
      </c>
      <c r="J19" s="12">
        <v>0</v>
      </c>
      <c r="K19" s="18">
        <f t="shared" si="20"/>
        <v>0</v>
      </c>
      <c r="L19" s="12">
        <v>0</v>
      </c>
      <c r="M19" s="18">
        <f t="shared" si="21"/>
        <v>0</v>
      </c>
      <c r="N19" s="12">
        <v>0</v>
      </c>
      <c r="O19" s="18">
        <f t="shared" si="22"/>
        <v>0</v>
      </c>
      <c r="P19" s="12">
        <v>0</v>
      </c>
      <c r="Q19" s="18">
        <f t="shared" si="23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7"/>
        <v>#N/A</v>
      </c>
      <c r="V19" s="74" t="str">
        <f t="shared" si="15"/>
        <v/>
      </c>
      <c r="W19" s="74" t="str">
        <f t="shared" si="16"/>
        <v/>
      </c>
      <c r="X19" s="74" t="str">
        <f t="shared" si="17"/>
        <v/>
      </c>
      <c r="Y19" s="74" t="str">
        <f t="shared" si="18"/>
        <v/>
      </c>
      <c r="Z19" s="74" t="str">
        <f t="shared" si="24"/>
        <v/>
      </c>
      <c r="AA19" s="74">
        <f t="shared" si="9"/>
        <v>0</v>
      </c>
      <c r="AB19" s="70"/>
      <c r="AC19" s="10"/>
      <c r="AD19" s="10"/>
      <c r="AE19" s="77">
        <v>5</v>
      </c>
      <c r="AF19" s="77" t="s">
        <v>54</v>
      </c>
      <c r="AM19" s="49"/>
      <c r="AN19" s="49"/>
    </row>
    <row r="20" spans="1:40" ht="12" customHeight="1">
      <c r="A20" s="10">
        <v>17</v>
      </c>
      <c r="B20" s="99"/>
      <c r="C20" s="97"/>
      <c r="D20" s="12"/>
      <c r="E20" s="74" t="str">
        <f t="shared" si="10"/>
        <v xml:space="preserve"> </v>
      </c>
      <c r="F20" s="68" t="str">
        <f t="shared" si="0"/>
        <v xml:space="preserve"> </v>
      </c>
      <c r="G20" s="13"/>
      <c r="H20" s="13"/>
      <c r="I20" s="13">
        <f t="shared" si="19"/>
        <v>0</v>
      </c>
      <c r="J20" s="12">
        <v>0</v>
      </c>
      <c r="K20" s="18">
        <f t="shared" si="20"/>
        <v>0</v>
      </c>
      <c r="L20" s="12">
        <v>0</v>
      </c>
      <c r="M20" s="18">
        <f t="shared" si="21"/>
        <v>0</v>
      </c>
      <c r="N20" s="12">
        <v>0</v>
      </c>
      <c r="O20" s="18">
        <f t="shared" si="22"/>
        <v>0</v>
      </c>
      <c r="P20" s="12">
        <v>0</v>
      </c>
      <c r="Q20" s="18">
        <f t="shared" si="23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7"/>
        <v>#N/A</v>
      </c>
      <c r="V20" s="74" t="str">
        <f t="shared" si="15"/>
        <v/>
      </c>
      <c r="W20" s="74" t="str">
        <f t="shared" si="16"/>
        <v/>
      </c>
      <c r="X20" s="74" t="str">
        <f t="shared" si="17"/>
        <v/>
      </c>
      <c r="Y20" s="74" t="str">
        <f t="shared" si="18"/>
        <v/>
      </c>
      <c r="Z20" s="74" t="str">
        <f t="shared" si="24"/>
        <v/>
      </c>
      <c r="AA20" s="74">
        <f t="shared" si="9"/>
        <v>0</v>
      </c>
      <c r="AB20" s="70"/>
      <c r="AC20" s="10"/>
      <c r="AD20" s="10"/>
      <c r="AE20" s="103"/>
      <c r="AF20" s="104"/>
      <c r="AM20" s="49"/>
      <c r="AN20" s="49"/>
    </row>
    <row r="21" spans="1:40" ht="12" customHeight="1">
      <c r="A21" s="10">
        <v>18</v>
      </c>
      <c r="B21" s="99"/>
      <c r="C21" s="97"/>
      <c r="D21" s="12"/>
      <c r="E21" s="74" t="str">
        <f t="shared" si="10"/>
        <v xml:space="preserve"> </v>
      </c>
      <c r="F21" s="68" t="str">
        <f t="shared" si="0"/>
        <v xml:space="preserve"> </v>
      </c>
      <c r="G21" s="13"/>
      <c r="H21" s="13"/>
      <c r="I21" s="13">
        <f t="shared" si="19"/>
        <v>0</v>
      </c>
      <c r="J21" s="12">
        <v>0</v>
      </c>
      <c r="K21" s="18">
        <f t="shared" si="20"/>
        <v>0</v>
      </c>
      <c r="L21" s="12">
        <v>0</v>
      </c>
      <c r="M21" s="18">
        <f t="shared" si="21"/>
        <v>0</v>
      </c>
      <c r="N21" s="12">
        <v>0</v>
      </c>
      <c r="O21" s="18">
        <f t="shared" si="22"/>
        <v>0</v>
      </c>
      <c r="P21" s="12">
        <v>0</v>
      </c>
      <c r="Q21" s="18">
        <f t="shared" si="23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7"/>
        <v>#N/A</v>
      </c>
      <c r="V21" s="74" t="str">
        <f t="shared" si="15"/>
        <v/>
      </c>
      <c r="W21" s="74" t="str">
        <f t="shared" si="16"/>
        <v/>
      </c>
      <c r="X21" s="74" t="str">
        <f t="shared" si="17"/>
        <v/>
      </c>
      <c r="Y21" s="74" t="str">
        <f t="shared" si="18"/>
        <v/>
      </c>
      <c r="Z21" s="74" t="str">
        <f t="shared" si="24"/>
        <v/>
      </c>
      <c r="AA21" s="74">
        <f t="shared" si="9"/>
        <v>0</v>
      </c>
      <c r="AB21" s="70"/>
      <c r="AM21" s="49"/>
      <c r="AN21" s="49"/>
    </row>
    <row r="22" spans="1:40" ht="12" customHeight="1">
      <c r="A22" s="10">
        <v>19</v>
      </c>
      <c r="B22" s="16"/>
      <c r="C22" s="97"/>
      <c r="D22" s="12"/>
      <c r="E22" s="74" t="str">
        <f t="shared" si="10"/>
        <v xml:space="preserve"> </v>
      </c>
      <c r="F22" s="68" t="str">
        <f t="shared" si="0"/>
        <v xml:space="preserve"> </v>
      </c>
      <c r="G22" s="13"/>
      <c r="H22" s="13"/>
      <c r="I22" s="13">
        <f t="shared" si="19"/>
        <v>0</v>
      </c>
      <c r="J22" s="12">
        <v>0</v>
      </c>
      <c r="K22" s="18">
        <f t="shared" si="20"/>
        <v>0</v>
      </c>
      <c r="L22" s="12">
        <v>0</v>
      </c>
      <c r="M22" s="18">
        <f t="shared" si="21"/>
        <v>0</v>
      </c>
      <c r="N22" s="12">
        <v>0</v>
      </c>
      <c r="O22" s="18">
        <f t="shared" si="22"/>
        <v>0</v>
      </c>
      <c r="P22" s="12">
        <v>0</v>
      </c>
      <c r="Q22" s="18">
        <f t="shared" si="23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7"/>
        <v>#N/A</v>
      </c>
      <c r="V22" s="74" t="str">
        <f t="shared" si="15"/>
        <v/>
      </c>
      <c r="W22" s="74" t="str">
        <f t="shared" si="16"/>
        <v/>
      </c>
      <c r="X22" s="74" t="str">
        <f t="shared" si="17"/>
        <v/>
      </c>
      <c r="Y22" s="74" t="str">
        <f t="shared" si="18"/>
        <v/>
      </c>
      <c r="Z22" s="74" t="str">
        <f t="shared" si="24"/>
        <v/>
      </c>
      <c r="AA22" s="74">
        <f t="shared" si="9"/>
        <v>0</v>
      </c>
      <c r="AB22" s="70"/>
      <c r="AM22" s="49"/>
      <c r="AN22" s="105"/>
    </row>
    <row r="23" spans="1:40" ht="12" customHeight="1">
      <c r="A23" s="10">
        <v>20</v>
      </c>
      <c r="B23" s="16"/>
      <c r="C23" s="97"/>
      <c r="D23" s="12"/>
      <c r="E23" s="74" t="str">
        <f t="shared" si="10"/>
        <v xml:space="preserve"> </v>
      </c>
      <c r="F23" s="68" t="str">
        <f t="shared" si="0"/>
        <v xml:space="preserve"> </v>
      </c>
      <c r="G23" s="13"/>
      <c r="H23" s="13"/>
      <c r="I23" s="13">
        <f t="shared" si="19"/>
        <v>0</v>
      </c>
      <c r="J23" s="12">
        <v>0</v>
      </c>
      <c r="K23" s="18">
        <f t="shared" si="20"/>
        <v>0</v>
      </c>
      <c r="L23" s="12">
        <v>0</v>
      </c>
      <c r="M23" s="18">
        <f t="shared" si="21"/>
        <v>0</v>
      </c>
      <c r="N23" s="12">
        <v>0</v>
      </c>
      <c r="O23" s="18">
        <f t="shared" si="22"/>
        <v>0</v>
      </c>
      <c r="P23" s="12">
        <v>0</v>
      </c>
      <c r="Q23" s="18">
        <f t="shared" si="23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7"/>
        <v>#N/A</v>
      </c>
      <c r="V23" s="74" t="str">
        <f t="shared" si="15"/>
        <v/>
      </c>
      <c r="W23" s="74" t="str">
        <f t="shared" si="16"/>
        <v/>
      </c>
      <c r="X23" s="74" t="str">
        <f t="shared" si="17"/>
        <v/>
      </c>
      <c r="Y23" s="74" t="str">
        <f t="shared" si="18"/>
        <v/>
      </c>
      <c r="Z23" s="74" t="str">
        <f t="shared" si="24"/>
        <v/>
      </c>
      <c r="AA23" s="74">
        <f t="shared" si="9"/>
        <v>0</v>
      </c>
      <c r="AB23" s="70"/>
      <c r="AM23" s="49"/>
      <c r="AN23" s="49"/>
    </row>
    <row r="24" spans="1:40" ht="12" customHeight="1">
      <c r="A24" s="10">
        <v>21</v>
      </c>
      <c r="B24" s="16"/>
      <c r="C24" s="97"/>
      <c r="D24" s="12"/>
      <c r="E24" s="74" t="str">
        <f t="shared" si="10"/>
        <v xml:space="preserve"> </v>
      </c>
      <c r="F24" s="68" t="str">
        <f t="shared" si="0"/>
        <v xml:space="preserve"> </v>
      </c>
      <c r="G24" s="13"/>
      <c r="H24" s="13"/>
      <c r="I24" s="13">
        <f t="shared" si="19"/>
        <v>0</v>
      </c>
      <c r="J24" s="12">
        <v>0</v>
      </c>
      <c r="K24" s="18">
        <f t="shared" si="20"/>
        <v>0</v>
      </c>
      <c r="L24" s="12">
        <v>0</v>
      </c>
      <c r="M24" s="18">
        <f t="shared" si="21"/>
        <v>0</v>
      </c>
      <c r="N24" s="12">
        <v>0</v>
      </c>
      <c r="O24" s="18">
        <f t="shared" si="22"/>
        <v>0</v>
      </c>
      <c r="P24" s="12">
        <v>0</v>
      </c>
      <c r="Q24" s="18">
        <f t="shared" si="23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7"/>
        <v>#N/A</v>
      </c>
      <c r="V24" s="74" t="str">
        <f t="shared" si="15"/>
        <v/>
      </c>
      <c r="W24" s="74" t="str">
        <f t="shared" si="16"/>
        <v/>
      </c>
      <c r="X24" s="74" t="str">
        <f t="shared" si="17"/>
        <v/>
      </c>
      <c r="Y24" s="74" t="str">
        <f t="shared" si="18"/>
        <v/>
      </c>
      <c r="Z24" s="74" t="str">
        <f t="shared" si="24"/>
        <v/>
      </c>
      <c r="AA24" s="74">
        <f t="shared" si="9"/>
        <v>0</v>
      </c>
      <c r="AB24" s="70"/>
      <c r="AM24" s="49"/>
      <c r="AN24" s="49"/>
    </row>
    <row r="25" spans="1:40" ht="12" customHeight="1">
      <c r="A25" s="10">
        <v>22</v>
      </c>
      <c r="B25" s="16"/>
      <c r="C25" s="97"/>
      <c r="D25" s="12"/>
      <c r="E25" s="74" t="str">
        <f t="shared" si="10"/>
        <v xml:space="preserve"> </v>
      </c>
      <c r="F25" s="68" t="str">
        <f t="shared" si="0"/>
        <v xml:space="preserve"> </v>
      </c>
      <c r="G25" s="13"/>
      <c r="H25" s="13"/>
      <c r="I25" s="13">
        <f t="shared" si="19"/>
        <v>0</v>
      </c>
      <c r="J25" s="12">
        <v>0</v>
      </c>
      <c r="K25" s="18">
        <f t="shared" si="20"/>
        <v>0</v>
      </c>
      <c r="L25" s="12">
        <v>0</v>
      </c>
      <c r="M25" s="18">
        <f t="shared" si="21"/>
        <v>0</v>
      </c>
      <c r="N25" s="12">
        <v>0</v>
      </c>
      <c r="O25" s="18">
        <f t="shared" si="22"/>
        <v>0</v>
      </c>
      <c r="P25" s="12">
        <v>0</v>
      </c>
      <c r="Q25" s="18">
        <f t="shared" si="23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7"/>
        <v>#N/A</v>
      </c>
      <c r="V25" s="74" t="str">
        <f t="shared" si="15"/>
        <v/>
      </c>
      <c r="W25" s="74" t="str">
        <f t="shared" si="16"/>
        <v/>
      </c>
      <c r="X25" s="74" t="str">
        <f t="shared" si="17"/>
        <v/>
      </c>
      <c r="Y25" s="74" t="str">
        <f t="shared" si="18"/>
        <v/>
      </c>
      <c r="Z25" s="74" t="str">
        <f t="shared" si="24"/>
        <v/>
      </c>
      <c r="AA25" s="74">
        <f t="shared" si="9"/>
        <v>0</v>
      </c>
      <c r="AB25" s="70"/>
      <c r="AM25" s="49"/>
      <c r="AN25" s="49"/>
    </row>
    <row r="26" spans="1:40" ht="12" customHeight="1">
      <c r="A26" s="10">
        <v>23</v>
      </c>
      <c r="B26" s="16"/>
      <c r="C26" s="97"/>
      <c r="D26" s="12"/>
      <c r="E26" s="74" t="str">
        <f t="shared" si="10"/>
        <v xml:space="preserve"> </v>
      </c>
      <c r="F26" s="68" t="str">
        <f t="shared" si="0"/>
        <v xml:space="preserve"> </v>
      </c>
      <c r="G26" s="13"/>
      <c r="H26" s="13"/>
      <c r="I26" s="13">
        <f t="shared" si="19"/>
        <v>0</v>
      </c>
      <c r="J26" s="12">
        <v>0</v>
      </c>
      <c r="K26" s="18">
        <f t="shared" si="20"/>
        <v>0</v>
      </c>
      <c r="L26" s="12">
        <v>0</v>
      </c>
      <c r="M26" s="18">
        <f t="shared" si="21"/>
        <v>0</v>
      </c>
      <c r="N26" s="12">
        <v>0</v>
      </c>
      <c r="O26" s="18">
        <f t="shared" si="22"/>
        <v>0</v>
      </c>
      <c r="P26" s="12">
        <v>0</v>
      </c>
      <c r="Q26" s="18">
        <f t="shared" si="23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7"/>
        <v>#N/A</v>
      </c>
      <c r="V26" s="74" t="str">
        <f t="shared" si="15"/>
        <v/>
      </c>
      <c r="W26" s="74" t="str">
        <f t="shared" si="16"/>
        <v/>
      </c>
      <c r="X26" s="74" t="str">
        <f t="shared" si="17"/>
        <v/>
      </c>
      <c r="Y26" s="74" t="str">
        <f t="shared" si="18"/>
        <v/>
      </c>
      <c r="Z26" s="74" t="str">
        <f t="shared" si="24"/>
        <v/>
      </c>
      <c r="AA26" s="74">
        <f t="shared" si="9"/>
        <v>0</v>
      </c>
      <c r="AB26" s="70"/>
      <c r="AM26" s="49"/>
      <c r="AN26" s="49"/>
    </row>
    <row r="27" spans="1:40" ht="12" customHeight="1">
      <c r="A27" s="10">
        <v>24</v>
      </c>
      <c r="B27" s="16"/>
      <c r="C27" s="97"/>
      <c r="D27" s="12"/>
      <c r="E27" s="74" t="str">
        <f t="shared" si="10"/>
        <v xml:space="preserve"> </v>
      </c>
      <c r="F27" s="68" t="str">
        <f t="shared" si="0"/>
        <v xml:space="preserve"> </v>
      </c>
      <c r="G27" s="13"/>
      <c r="H27" s="13"/>
      <c r="I27" s="13">
        <f t="shared" si="19"/>
        <v>0</v>
      </c>
      <c r="J27" s="12">
        <v>0</v>
      </c>
      <c r="K27" s="18">
        <f t="shared" si="20"/>
        <v>0</v>
      </c>
      <c r="L27" s="12">
        <v>0</v>
      </c>
      <c r="M27" s="18">
        <f t="shared" si="21"/>
        <v>0</v>
      </c>
      <c r="N27" s="12">
        <v>0</v>
      </c>
      <c r="O27" s="18">
        <f t="shared" si="22"/>
        <v>0</v>
      </c>
      <c r="P27" s="12">
        <v>0</v>
      </c>
      <c r="Q27" s="18">
        <f t="shared" si="23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7"/>
        <v>#N/A</v>
      </c>
      <c r="V27" s="74" t="str">
        <f t="shared" si="15"/>
        <v/>
      </c>
      <c r="W27" s="74" t="str">
        <f t="shared" si="16"/>
        <v/>
      </c>
      <c r="X27" s="74" t="str">
        <f t="shared" si="17"/>
        <v/>
      </c>
      <c r="Y27" s="74" t="str">
        <f t="shared" si="18"/>
        <v/>
      </c>
      <c r="Z27" s="74" t="str">
        <f t="shared" si="24"/>
        <v/>
      </c>
      <c r="AA27" s="74">
        <f t="shared" si="9"/>
        <v>0</v>
      </c>
      <c r="AB27" s="70"/>
      <c r="AM27" s="49"/>
      <c r="AN27" s="49"/>
    </row>
    <row r="28" spans="1:40" ht="12" customHeight="1">
      <c r="A28" s="10">
        <v>25</v>
      </c>
      <c r="B28" s="15"/>
      <c r="C28" s="97"/>
      <c r="D28" s="12"/>
      <c r="E28" s="74" t="str">
        <f t="shared" si="10"/>
        <v xml:space="preserve"> </v>
      </c>
      <c r="F28" s="44" t="str">
        <f t="shared" si="0"/>
        <v xml:space="preserve"> </v>
      </c>
      <c r="G28" s="91"/>
      <c r="H28" s="13"/>
      <c r="I28" s="91">
        <f t="shared" si="19"/>
        <v>0</v>
      </c>
      <c r="J28" s="12">
        <v>0</v>
      </c>
      <c r="K28" s="18">
        <f t="shared" si="20"/>
        <v>0</v>
      </c>
      <c r="L28" s="12">
        <v>0</v>
      </c>
      <c r="M28" s="18">
        <f t="shared" si="21"/>
        <v>0</v>
      </c>
      <c r="N28" s="12">
        <v>0</v>
      </c>
      <c r="O28" s="18">
        <f t="shared" si="22"/>
        <v>0</v>
      </c>
      <c r="P28" s="12">
        <v>0</v>
      </c>
      <c r="Q28" s="18">
        <f t="shared" si="23"/>
        <v>0</v>
      </c>
      <c r="R28" s="12">
        <v>0</v>
      </c>
      <c r="S28" s="92">
        <f t="shared" si="5"/>
        <v>0</v>
      </c>
      <c r="T28" s="93">
        <f t="shared" si="6"/>
        <v>0</v>
      </c>
      <c r="U28" s="74" t="e">
        <f t="shared" si="7"/>
        <v>#N/A</v>
      </c>
      <c r="V28" s="74" t="str">
        <f t="shared" si="15"/>
        <v/>
      </c>
      <c r="W28" s="74" t="str">
        <f t="shared" si="16"/>
        <v/>
      </c>
      <c r="X28" s="74" t="str">
        <f t="shared" si="17"/>
        <v/>
      </c>
      <c r="Y28" s="74" t="str">
        <f t="shared" si="18"/>
        <v/>
      </c>
      <c r="Z28" s="74" t="str">
        <f t="shared" si="24"/>
        <v/>
      </c>
      <c r="AA28" s="74">
        <f t="shared" si="9"/>
        <v>0</v>
      </c>
      <c r="AB28" s="70"/>
      <c r="AM28" s="49"/>
      <c r="AN28" s="49"/>
    </row>
    <row r="29" spans="1:40" ht="12" customHeight="1">
      <c r="A29" s="10"/>
      <c r="B29" s="96"/>
      <c r="C29" s="96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3"/>
      <c r="AF29" s="104"/>
      <c r="AM29" s="49"/>
    </row>
    <row r="30" spans="1:40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5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3"/>
      <c r="AF30" s="104"/>
      <c r="AM30" s="49"/>
    </row>
    <row r="31" spans="1:40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3"/>
      <c r="AF31" s="104"/>
      <c r="AM31" s="49"/>
    </row>
    <row r="32" spans="1:40" ht="13.5" customHeight="1" thickBot="1">
      <c r="A32" s="10"/>
      <c r="B32" s="24"/>
      <c r="C32" s="24"/>
      <c r="D32" s="47" t="s">
        <v>65</v>
      </c>
      <c r="E32" s="45"/>
      <c r="F32" s="45"/>
      <c r="G32" s="45"/>
      <c r="H32" s="48" t="s">
        <v>66</v>
      </c>
      <c r="I32" s="48"/>
      <c r="J32" s="50">
        <f>COUNTIF($D$4:$D$28,"&gt;2004")</f>
        <v>0</v>
      </c>
      <c r="K32" s="20"/>
      <c r="L32" s="20"/>
      <c r="M32" s="20"/>
      <c r="N32" s="25"/>
      <c r="O32" s="25"/>
      <c r="P32" s="26"/>
      <c r="Q32" s="25"/>
      <c r="R32" s="25"/>
      <c r="S32" s="25"/>
      <c r="T32" s="27">
        <f>J32*J1</f>
        <v>0</v>
      </c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3"/>
      <c r="AF32" s="104"/>
      <c r="AM32" s="49"/>
    </row>
    <row r="33" spans="2:39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3"/>
      <c r="AF33" s="104"/>
      <c r="AM33" s="49"/>
    </row>
    <row r="34" spans="2:39" ht="12" customHeight="1" thickTop="1">
      <c r="AC34" s="10"/>
      <c r="AD34" s="10"/>
      <c r="AE34" s="103"/>
      <c r="AF34" s="104"/>
      <c r="AM34" s="49"/>
    </row>
    <row r="35" spans="2:39" ht="12" customHeight="1">
      <c r="AC35" s="10"/>
      <c r="AD35" s="10"/>
      <c r="AE35" s="103"/>
      <c r="AF35" s="104"/>
      <c r="AM35" s="49"/>
    </row>
    <row r="36" spans="2:39" ht="12" customHeight="1">
      <c r="AC36" s="10"/>
      <c r="AD36" s="10"/>
      <c r="AE36" s="103"/>
      <c r="AF36" s="104"/>
      <c r="AM36" s="49"/>
    </row>
    <row r="37" spans="2:39" ht="12" customHeight="1">
      <c r="AC37" s="10"/>
      <c r="AD37" s="10"/>
      <c r="AE37" s="103"/>
      <c r="AF37" s="104"/>
      <c r="AM37" s="49"/>
    </row>
    <row r="38" spans="2:39" ht="12" customHeight="1">
      <c r="AC38" s="10"/>
      <c r="AD38" s="10"/>
      <c r="AE38" s="103"/>
      <c r="AF38" s="104"/>
      <c r="AM38" s="49"/>
    </row>
    <row r="39" spans="2:39" ht="12" customHeight="1">
      <c r="AC39" s="10"/>
      <c r="AD39" s="10"/>
      <c r="AE39" s="103"/>
      <c r="AF39" s="104"/>
      <c r="AM39" s="49"/>
    </row>
    <row r="40" spans="2:39" ht="12" customHeight="1">
      <c r="AC40" s="10"/>
      <c r="AD40" s="10"/>
      <c r="AE40" s="103"/>
      <c r="AF40" s="104"/>
      <c r="AM40" s="49"/>
    </row>
    <row r="41" spans="2:39" ht="12" customHeight="1">
      <c r="AC41" s="10"/>
      <c r="AD41" s="10"/>
      <c r="AE41" s="103"/>
      <c r="AF41" s="104"/>
      <c r="AM41" s="49"/>
    </row>
    <row r="42" spans="2:39" ht="12" customHeight="1">
      <c r="AC42" s="10"/>
      <c r="AD42" s="10"/>
      <c r="AE42" s="103"/>
      <c r="AF42" s="104"/>
      <c r="AM42" s="49"/>
    </row>
    <row r="43" spans="2:39" ht="12" customHeight="1">
      <c r="AC43" s="10"/>
      <c r="AD43" s="10"/>
      <c r="AE43" s="103"/>
      <c r="AF43" s="104"/>
      <c r="AM43" s="49"/>
    </row>
    <row r="44" spans="2:39" ht="12" customHeight="1">
      <c r="AC44" s="10"/>
      <c r="AD44" s="10"/>
      <c r="AE44" s="103"/>
      <c r="AF44" s="104"/>
      <c r="AM44" s="49"/>
    </row>
    <row r="45" spans="2:39" ht="12" customHeight="1">
      <c r="AC45" s="10"/>
      <c r="AD45" s="10"/>
      <c r="AE45" s="103"/>
      <c r="AF45" s="104"/>
      <c r="AM45" s="49"/>
    </row>
    <row r="46" spans="2:39" ht="12" customHeight="1">
      <c r="AC46" s="10"/>
      <c r="AD46" s="10"/>
      <c r="AE46" s="103"/>
      <c r="AF46" s="104"/>
      <c r="AM46" s="49"/>
    </row>
    <row r="47" spans="2:39" ht="12" customHeight="1">
      <c r="AC47" s="10"/>
      <c r="AD47" s="10"/>
      <c r="AE47" s="103"/>
      <c r="AF47" s="104"/>
      <c r="AM47" s="49"/>
    </row>
    <row r="48" spans="2:39" ht="12" customHeight="1">
      <c r="AC48" s="10"/>
      <c r="AD48" s="10"/>
      <c r="AE48" s="103"/>
      <c r="AF48" s="104"/>
      <c r="AM48" s="49"/>
    </row>
    <row r="49" spans="29:39" ht="12" customHeight="1">
      <c r="AC49" s="10"/>
      <c r="AD49" s="10"/>
      <c r="AE49" s="103"/>
      <c r="AF49" s="104"/>
      <c r="AM49" s="49"/>
    </row>
    <row r="50" spans="29:39" ht="12" customHeight="1">
      <c r="AC50" s="10"/>
      <c r="AD50" s="10"/>
      <c r="AE50" s="103"/>
      <c r="AF50" s="104"/>
      <c r="AM50" s="49"/>
    </row>
    <row r="51" spans="29:39" ht="12" customHeight="1">
      <c r="AC51" s="10"/>
      <c r="AD51" s="10"/>
      <c r="AE51" s="103"/>
      <c r="AF51" s="104"/>
      <c r="AM51" s="49"/>
    </row>
    <row r="52" spans="29:39" ht="12" customHeight="1">
      <c r="AC52" s="10"/>
      <c r="AD52" s="10"/>
      <c r="AE52" s="103"/>
      <c r="AF52" s="104"/>
      <c r="AM52" s="49"/>
    </row>
    <row r="53" spans="29:39" ht="12" customHeight="1">
      <c r="AD53" s="10"/>
      <c r="AE53" s="103"/>
      <c r="AF53" s="104"/>
      <c r="AM53" s="49"/>
    </row>
    <row r="54" spans="29:39" ht="12" customHeight="1">
      <c r="AC54" s="10"/>
      <c r="AD54" s="10"/>
      <c r="AE54" s="103"/>
      <c r="AF54" s="104"/>
      <c r="AM54" s="49"/>
    </row>
    <row r="55" spans="29:39" ht="12" customHeight="1">
      <c r="AC55" s="10"/>
      <c r="AD55" s="10"/>
      <c r="AE55" s="103"/>
      <c r="AF55" s="104"/>
      <c r="AM55" s="49"/>
    </row>
    <row r="56" spans="29:39" ht="12" customHeight="1">
      <c r="AD56" s="10"/>
      <c r="AE56" s="103"/>
      <c r="AF56" s="104"/>
      <c r="AM56" s="49"/>
    </row>
    <row r="57" spans="29:39" ht="12" customHeight="1">
      <c r="AC57" s="10"/>
      <c r="AD57" s="10"/>
      <c r="AE57" s="103"/>
      <c r="AF57" s="104"/>
      <c r="AM57" s="49"/>
    </row>
    <row r="58" spans="29:39" ht="12" customHeight="1">
      <c r="AD58" s="10"/>
      <c r="AE58" s="103"/>
      <c r="AF58" s="104"/>
      <c r="AM58" s="49"/>
    </row>
    <row r="59" spans="29:39" ht="12" customHeight="1">
      <c r="AC59" s="10"/>
      <c r="AD59" s="10"/>
      <c r="AE59" s="103"/>
      <c r="AF59" s="104"/>
      <c r="AM59" s="49"/>
    </row>
    <row r="60" spans="29:39" ht="12" customHeight="1">
      <c r="AD60" s="10"/>
      <c r="AE60" s="103"/>
      <c r="AF60" s="104"/>
      <c r="AM60" s="49"/>
    </row>
    <row r="61" spans="29:39" ht="12" customHeight="1">
      <c r="AC61" s="10"/>
      <c r="AD61" s="10"/>
      <c r="AE61" s="103"/>
      <c r="AF61" s="104"/>
      <c r="AM61" s="49"/>
    </row>
    <row r="62" spans="29:39" ht="12" customHeight="1">
      <c r="AD62" s="10"/>
      <c r="AE62" s="103"/>
      <c r="AF62" s="104"/>
      <c r="AM62" s="49"/>
    </row>
    <row r="63" spans="29:39" ht="12" customHeight="1">
      <c r="AC63" s="10"/>
      <c r="AD63" s="10"/>
      <c r="AE63" s="103"/>
      <c r="AF63" s="104"/>
      <c r="AM63" s="49"/>
    </row>
    <row r="64" spans="29:39" ht="12" customHeight="1">
      <c r="AD64" s="10"/>
      <c r="AE64" s="103"/>
      <c r="AF64" s="104"/>
      <c r="AM64" s="49"/>
    </row>
    <row r="65" spans="29:39" ht="12" customHeight="1">
      <c r="AC65" s="10"/>
      <c r="AD65" s="10"/>
      <c r="AE65" s="103"/>
      <c r="AF65" s="104"/>
      <c r="AM65" s="49"/>
    </row>
    <row r="66" spans="29:39" ht="12" customHeight="1">
      <c r="AD66" s="10"/>
      <c r="AE66" s="103"/>
      <c r="AF66" s="104"/>
      <c r="AM66" s="49"/>
    </row>
    <row r="67" spans="29:39" ht="12" customHeight="1">
      <c r="AD67" s="10"/>
      <c r="AE67" s="103"/>
      <c r="AF67" s="104"/>
      <c r="AM67" s="49"/>
    </row>
    <row r="68" spans="29:39" ht="12" customHeight="1">
      <c r="AC68" s="10"/>
      <c r="AD68" s="10"/>
      <c r="AE68" s="103"/>
      <c r="AF68" s="104"/>
      <c r="AM68" s="49"/>
    </row>
    <row r="69" spans="29:39" ht="12" customHeight="1">
      <c r="AD69" s="10"/>
      <c r="AE69" s="103"/>
      <c r="AF69" s="104"/>
      <c r="AM69" s="49"/>
    </row>
    <row r="70" spans="29:39" ht="12" customHeight="1">
      <c r="AC70" s="10"/>
      <c r="AD70" s="10"/>
      <c r="AE70" s="103"/>
      <c r="AF70" s="104"/>
      <c r="AM70" s="49"/>
    </row>
    <row r="71" spans="29:39" ht="12" customHeight="1">
      <c r="AD71" s="10"/>
      <c r="AE71" s="103"/>
      <c r="AF71" s="104"/>
      <c r="AM71" s="49"/>
    </row>
    <row r="72" spans="29:39" ht="12" customHeight="1">
      <c r="AC72" s="10"/>
      <c r="AD72" s="10"/>
      <c r="AE72" s="103"/>
      <c r="AF72" s="104"/>
      <c r="AM72" s="49"/>
    </row>
    <row r="73" spans="29:39" ht="12" customHeight="1">
      <c r="AD73" s="10"/>
      <c r="AE73" s="103"/>
      <c r="AF73" s="104"/>
      <c r="AM73" s="49"/>
    </row>
    <row r="74" spans="29:39" ht="12" customHeight="1">
      <c r="AC74" s="10"/>
      <c r="AD74" s="10"/>
      <c r="AE74" s="103"/>
      <c r="AF74" s="104"/>
      <c r="AM74" s="49"/>
    </row>
    <row r="75" spans="29:39" ht="12" customHeight="1">
      <c r="AC75" s="10"/>
      <c r="AD75" s="10"/>
      <c r="AE75" s="103"/>
      <c r="AF75" s="104"/>
      <c r="AM75" s="49"/>
    </row>
    <row r="76" spans="29:39" ht="12" customHeight="1">
      <c r="AC76" s="10"/>
      <c r="AD76" s="10"/>
      <c r="AE76" s="103"/>
      <c r="AF76" s="104"/>
      <c r="AM76" s="49"/>
    </row>
    <row r="77" spans="29:39" ht="12" customHeight="1">
      <c r="AD77" s="10"/>
      <c r="AE77" s="103"/>
      <c r="AF77" s="104"/>
      <c r="AM77" s="49"/>
    </row>
    <row r="78" spans="29:39" ht="12" customHeight="1">
      <c r="AC78" s="10"/>
      <c r="AD78" s="10"/>
      <c r="AE78" s="103"/>
      <c r="AF78" s="104"/>
      <c r="AM78" s="49"/>
    </row>
    <row r="79" spans="29:39" ht="12" customHeight="1">
      <c r="AC79" s="10"/>
      <c r="AD79" s="10"/>
      <c r="AE79" s="103"/>
      <c r="AF79" s="104"/>
      <c r="AM79" s="49"/>
    </row>
    <row r="80" spans="29:39" ht="12" customHeight="1">
      <c r="AE80" s="103"/>
      <c r="AF80" s="104"/>
      <c r="AM80" s="49"/>
    </row>
    <row r="81" spans="29:39" ht="12" customHeight="1">
      <c r="AC81" s="10"/>
      <c r="AE81" s="103"/>
      <c r="AF81" s="104"/>
      <c r="AM81" s="49"/>
    </row>
    <row r="82" spans="29:39" ht="12" customHeight="1">
      <c r="AE82" s="103"/>
      <c r="AF82" s="104"/>
      <c r="AM82" s="49"/>
    </row>
    <row r="83" spans="29:39" ht="12" customHeight="1">
      <c r="AM83" s="49"/>
    </row>
    <row r="84" spans="29:39" ht="12" customHeight="1">
      <c r="AM84" s="49"/>
    </row>
    <row r="85" spans="29:39" ht="12" customHeight="1">
      <c r="AM85" s="49"/>
    </row>
    <row r="86" spans="29:39" ht="12" customHeight="1">
      <c r="AE86" s="102"/>
      <c r="AF86" s="102"/>
      <c r="AM86" s="49"/>
    </row>
    <row r="87" spans="29:39" ht="12" customHeight="1">
      <c r="AM87" s="49"/>
    </row>
    <row r="88" spans="29:39" ht="12" customHeight="1">
      <c r="AM88" s="49"/>
    </row>
    <row r="89" spans="29:39" ht="12" customHeight="1">
      <c r="AM89" s="49"/>
    </row>
    <row r="90" spans="29:39" ht="12" customHeight="1">
      <c r="AM90" s="49"/>
    </row>
    <row r="91" spans="29:39" ht="12" customHeight="1">
      <c r="AM91" s="49"/>
    </row>
    <row r="92" spans="29:39" ht="12" customHeight="1">
      <c r="AM92" s="49"/>
    </row>
    <row r="93" spans="29:39" ht="12" customHeight="1">
      <c r="AM93" s="49"/>
    </row>
    <row r="94" spans="29:39" ht="12" customHeight="1">
      <c r="AM94" s="49"/>
    </row>
    <row r="95" spans="29:39" ht="12" customHeight="1">
      <c r="AM95" s="49"/>
    </row>
    <row r="96" spans="29:39" ht="12" customHeight="1">
      <c r="AM96" s="49"/>
    </row>
    <row r="97" spans="39:39" ht="12" customHeight="1">
      <c r="AM97" s="49"/>
    </row>
    <row r="98" spans="39:39" ht="12" customHeight="1">
      <c r="AM98" s="49"/>
    </row>
    <row r="99" spans="39:39" ht="12" customHeight="1">
      <c r="AM99" s="49"/>
    </row>
    <row r="100" spans="39:39" ht="12" customHeight="1">
      <c r="AM100" s="49"/>
    </row>
    <row r="101" spans="39:39" ht="12" customHeight="1">
      <c r="AM101" s="49"/>
    </row>
    <row r="102" spans="39:39" ht="12" customHeight="1">
      <c r="AM102" s="49"/>
    </row>
    <row r="103" spans="39:39" ht="12" customHeight="1">
      <c r="AM103" s="49"/>
    </row>
    <row r="104" spans="39:39" ht="12" customHeight="1">
      <c r="AM104" s="49"/>
    </row>
    <row r="105" spans="39:39" ht="12" customHeight="1">
      <c r="AM105" s="49"/>
    </row>
    <row r="106" spans="39:39" ht="12" customHeight="1">
      <c r="AM106" s="49"/>
    </row>
    <row r="107" spans="39:39" ht="12" customHeight="1">
      <c r="AM107" s="49"/>
    </row>
    <row r="108" spans="39:39" ht="12" customHeight="1">
      <c r="AM108" s="49"/>
    </row>
    <row r="109" spans="39:39" ht="12" customHeight="1">
      <c r="AM109" s="49"/>
    </row>
    <row r="110" spans="39:39" ht="12" customHeight="1">
      <c r="AM110" s="49"/>
    </row>
    <row r="111" spans="39:39" ht="12" customHeight="1">
      <c r="AM111" s="49"/>
    </row>
    <row r="112" spans="39:39" ht="12" customHeight="1">
      <c r="AM112" s="49"/>
    </row>
    <row r="113" spans="39:39" ht="12" customHeight="1">
      <c r="AM113" s="49"/>
    </row>
    <row r="114" spans="39:39" ht="12" customHeight="1">
      <c r="AM114" s="49"/>
    </row>
    <row r="115" spans="39:39" ht="12" customHeight="1">
      <c r="AM115" s="49"/>
    </row>
    <row r="116" spans="39:39" ht="12" customHeight="1">
      <c r="AM116" s="49"/>
    </row>
    <row r="117" spans="39:39" ht="12" customHeight="1">
      <c r="AM117" s="49"/>
    </row>
    <row r="118" spans="39:39" ht="12" customHeight="1">
      <c r="AM118" s="49"/>
    </row>
    <row r="119" spans="39:39" ht="12" customHeight="1">
      <c r="AM119" s="49"/>
    </row>
    <row r="120" spans="39:39" ht="12" customHeight="1">
      <c r="AM120" s="49"/>
    </row>
    <row r="121" spans="39:39" ht="12" customHeight="1">
      <c r="AM121" s="49"/>
    </row>
    <row r="122" spans="39:39" ht="12" customHeight="1">
      <c r="AM122" s="49"/>
    </row>
    <row r="123" spans="39:39" ht="12" customHeight="1">
      <c r="AM123" s="49"/>
    </row>
    <row r="124" spans="39:39" ht="12" customHeight="1">
      <c r="AM124" s="49"/>
    </row>
    <row r="125" spans="39:39" ht="12" customHeight="1">
      <c r="AM125" s="49"/>
    </row>
    <row r="126" spans="39:39" ht="12" customHeight="1">
      <c r="AM126" s="49"/>
    </row>
    <row r="127" spans="39:39" ht="12" customHeight="1">
      <c r="AM127" s="49"/>
    </row>
    <row r="128" spans="39:39" ht="12" customHeight="1">
      <c r="AM128" s="49"/>
    </row>
    <row r="129" spans="39:39" ht="12" customHeight="1">
      <c r="AM129" s="49"/>
    </row>
    <row r="130" spans="39:39" ht="12" customHeight="1">
      <c r="AM130" s="49"/>
    </row>
    <row r="131" spans="39:39" ht="12" customHeight="1">
      <c r="AM131" s="49"/>
    </row>
    <row r="132" spans="39:39" ht="12" customHeight="1">
      <c r="AM132" s="49"/>
    </row>
    <row r="133" spans="39:39" ht="12" customHeight="1">
      <c r="AM133" s="49"/>
    </row>
    <row r="134" spans="39:39" ht="12" customHeight="1">
      <c r="AM134" s="49"/>
    </row>
    <row r="135" spans="39:39" ht="12" customHeight="1">
      <c r="AM135" s="49"/>
    </row>
    <row r="136" spans="39:39" ht="12" customHeight="1">
      <c r="AM136" s="49"/>
    </row>
    <row r="137" spans="39:39" ht="12" customHeight="1">
      <c r="AM137" s="49"/>
    </row>
    <row r="138" spans="39:39" ht="12" customHeight="1">
      <c r="AM138" s="49"/>
    </row>
    <row r="139" spans="39:39" ht="12" customHeight="1">
      <c r="AM139" s="49"/>
    </row>
    <row r="140" spans="39:39" ht="12" customHeight="1">
      <c r="AM140" s="49"/>
    </row>
    <row r="141" spans="39:39" ht="12" customHeight="1">
      <c r="AM141" s="49"/>
    </row>
    <row r="142" spans="39:39" ht="12" customHeight="1">
      <c r="AM142" s="49"/>
    </row>
    <row r="143" spans="39:39" ht="12" customHeight="1">
      <c r="AM143" s="49"/>
    </row>
    <row r="144" spans="39:39" ht="12" customHeight="1">
      <c r="AM144" s="49"/>
    </row>
    <row r="145" spans="39:39" ht="12" customHeight="1">
      <c r="AM145" s="49"/>
    </row>
    <row r="146" spans="39:39" ht="12" customHeight="1">
      <c r="AM146" s="49"/>
    </row>
    <row r="147" spans="39:39" ht="12" customHeight="1">
      <c r="AM147" s="49"/>
    </row>
    <row r="148" spans="39:39" ht="12" customHeight="1">
      <c r="AM148" s="49"/>
    </row>
    <row r="149" spans="39:39" ht="12" customHeight="1">
      <c r="AM149" s="49"/>
    </row>
    <row r="150" spans="39:39" ht="12" customHeight="1">
      <c r="AM150" s="49"/>
    </row>
    <row r="151" spans="39:39" ht="12" customHeight="1">
      <c r="AM151" s="49"/>
    </row>
    <row r="152" spans="39:39" ht="12" customHeight="1">
      <c r="AM152" s="49"/>
    </row>
    <row r="153" spans="39:39" ht="12" customHeight="1">
      <c r="AM153" s="49"/>
    </row>
    <row r="154" spans="39:39" ht="12" customHeight="1">
      <c r="AM154" s="49"/>
    </row>
    <row r="155" spans="39:39" ht="12" customHeight="1">
      <c r="AM155" s="49"/>
    </row>
    <row r="156" spans="39:39" ht="12" customHeight="1">
      <c r="AM156" s="49"/>
    </row>
    <row r="157" spans="39:39" ht="12" customHeight="1">
      <c r="AM157" s="49"/>
    </row>
    <row r="158" spans="39:39" ht="12" customHeight="1">
      <c r="AM158" s="49"/>
    </row>
    <row r="159" spans="39:39" ht="12" customHeight="1">
      <c r="AM159" s="49"/>
    </row>
    <row r="160" spans="39:39" ht="12" customHeight="1">
      <c r="AM160" s="49"/>
    </row>
    <row r="161" spans="39:39" ht="12" customHeight="1">
      <c r="AM161" s="49"/>
    </row>
    <row r="162" spans="39:39" ht="12" customHeight="1">
      <c r="AM162" s="49"/>
    </row>
    <row r="163" spans="39:39" ht="12" customHeight="1">
      <c r="AM163" s="49"/>
    </row>
    <row r="164" spans="39:39" ht="12" customHeight="1">
      <c r="AM164" s="49"/>
    </row>
    <row r="165" spans="39:39" ht="12" customHeight="1">
      <c r="AM165" s="49"/>
    </row>
    <row r="166" spans="39:39" ht="12" customHeight="1">
      <c r="AM166" s="49"/>
    </row>
    <row r="167" spans="39:39" ht="12" customHeight="1">
      <c r="AM167" s="49"/>
    </row>
    <row r="168" spans="39:39" ht="12" customHeight="1">
      <c r="AM168" s="49"/>
    </row>
    <row r="169" spans="39:39" ht="12" customHeight="1">
      <c r="AM169" s="49"/>
    </row>
    <row r="170" spans="39:39" ht="12" customHeight="1">
      <c r="AM170" s="49"/>
    </row>
    <row r="171" spans="39:39" ht="12" customHeight="1">
      <c r="AM171" s="49"/>
    </row>
    <row r="172" spans="39:39" ht="12" customHeight="1">
      <c r="AM172" s="49"/>
    </row>
    <row r="173" spans="39:39" ht="12" customHeight="1">
      <c r="AM173" s="49"/>
    </row>
    <row r="174" spans="39:39" ht="12" customHeight="1">
      <c r="AM174" s="49"/>
    </row>
    <row r="175" spans="39:39" ht="12" customHeight="1">
      <c r="AM175" s="49"/>
    </row>
    <row r="176" spans="39:39" ht="12" customHeight="1">
      <c r="AM176" s="49"/>
    </row>
    <row r="177" spans="39:39" ht="12" customHeight="1">
      <c r="AM177" s="49"/>
    </row>
    <row r="178" spans="39:39" ht="12" customHeight="1">
      <c r="AM178" s="49"/>
    </row>
    <row r="179" spans="39:39" ht="12" customHeight="1">
      <c r="AM179" s="49"/>
    </row>
    <row r="180" spans="39:39" ht="12" customHeight="1">
      <c r="AM180" s="49"/>
    </row>
    <row r="181" spans="39:39" ht="12" customHeight="1">
      <c r="AM181" s="49"/>
    </row>
    <row r="182" spans="39:39" ht="12" customHeight="1">
      <c r="AM182" s="49"/>
    </row>
    <row r="183" spans="39:39" ht="12" customHeight="1">
      <c r="AM183" s="49"/>
    </row>
    <row r="184" spans="39:39" ht="12" customHeight="1">
      <c r="AM184" s="49"/>
    </row>
    <row r="185" spans="39:39" ht="12" customHeight="1">
      <c r="AM185" s="49"/>
    </row>
    <row r="186" spans="39:39" ht="12" customHeight="1">
      <c r="AM186" s="49"/>
    </row>
    <row r="187" spans="39:39" ht="12" customHeight="1">
      <c r="AM187" s="49"/>
    </row>
    <row r="188" spans="39:39" ht="12" customHeight="1">
      <c r="AM188" s="49"/>
    </row>
    <row r="189" spans="39:39" ht="12" customHeight="1">
      <c r="AM189" s="49"/>
    </row>
    <row r="190" spans="39:39" ht="12" customHeight="1">
      <c r="AM190" s="49"/>
    </row>
    <row r="191" spans="39:39" ht="12" customHeight="1">
      <c r="AM191" s="49"/>
    </row>
    <row r="192" spans="39:39" ht="12" customHeight="1">
      <c r="AM192" s="49"/>
    </row>
    <row r="193" spans="39:39" ht="12" customHeight="1">
      <c r="AM193" s="49"/>
    </row>
    <row r="194" spans="39:39" ht="12" customHeight="1">
      <c r="AM194" s="49"/>
    </row>
    <row r="195" spans="39:39" ht="12" customHeight="1">
      <c r="AM195" s="49"/>
    </row>
    <row r="196" spans="39:39" ht="12" customHeight="1">
      <c r="AM196" s="49"/>
    </row>
    <row r="197" spans="39:39" ht="12" customHeight="1">
      <c r="AM197" s="49"/>
    </row>
    <row r="198" spans="39:39" ht="12" customHeight="1">
      <c r="AM198" s="49"/>
    </row>
    <row r="199" spans="39:39" ht="12" customHeight="1">
      <c r="AM199" s="49"/>
    </row>
    <row r="200" spans="39:39" ht="12" customHeight="1">
      <c r="AM200" s="49"/>
    </row>
    <row r="201" spans="39:39" ht="12" customHeight="1">
      <c r="AM201" s="49"/>
    </row>
    <row r="202" spans="39:39" ht="12" customHeight="1">
      <c r="AM202" s="49"/>
    </row>
    <row r="203" spans="39:39" ht="12" customHeight="1">
      <c r="AM203" s="49"/>
    </row>
    <row r="204" spans="39:39" ht="12" customHeight="1">
      <c r="AM204" s="49"/>
    </row>
    <row r="205" spans="39:39" ht="12" customHeight="1">
      <c r="AM205" s="49"/>
    </row>
    <row r="206" spans="39:39" ht="12" customHeight="1">
      <c r="AM206" s="49"/>
    </row>
    <row r="207" spans="39:39" ht="12" customHeight="1">
      <c r="AM207" s="49"/>
    </row>
    <row r="208" spans="39:39" ht="12" customHeight="1">
      <c r="AM208" s="49"/>
    </row>
    <row r="209" spans="39:39" ht="12" customHeight="1">
      <c r="AM209" s="49"/>
    </row>
    <row r="210" spans="39:39" ht="12" customHeight="1">
      <c r="AM210" s="49"/>
    </row>
    <row r="211" spans="39:39" ht="12" customHeight="1">
      <c r="AM211" s="49"/>
    </row>
    <row r="212" spans="39:39" ht="12" customHeight="1">
      <c r="AM212" s="49"/>
    </row>
    <row r="213" spans="39:39" ht="12" customHeight="1">
      <c r="AM213" s="49"/>
    </row>
    <row r="214" spans="39:39" ht="12" customHeight="1">
      <c r="AM214" s="49"/>
    </row>
    <row r="215" spans="39:39" ht="12" customHeight="1">
      <c r="AM215" s="49"/>
    </row>
    <row r="216" spans="39:39" ht="12" customHeight="1">
      <c r="AM216" s="49"/>
    </row>
    <row r="217" spans="39:39" ht="12" customHeight="1">
      <c r="AM217" s="49"/>
    </row>
    <row r="218" spans="39:39" ht="12" customHeight="1">
      <c r="AM218" s="49"/>
    </row>
    <row r="219" spans="39:39" ht="12" customHeight="1">
      <c r="AM219" s="49"/>
    </row>
    <row r="220" spans="39:39" ht="12" customHeight="1">
      <c r="AM220" s="49"/>
    </row>
    <row r="221" spans="39:39" ht="12" customHeight="1">
      <c r="AM221" s="49"/>
    </row>
    <row r="222" spans="39:39" ht="12" customHeight="1">
      <c r="AM222" s="49"/>
    </row>
    <row r="223" spans="39:39" ht="12" customHeight="1">
      <c r="AM223" s="49"/>
    </row>
    <row r="224" spans="39:39" ht="12" customHeight="1">
      <c r="AM224" s="49"/>
    </row>
    <row r="225" spans="39:39" ht="12" customHeight="1">
      <c r="AM225" s="49"/>
    </row>
    <row r="226" spans="39:39" ht="12" customHeight="1">
      <c r="AM226" s="49"/>
    </row>
    <row r="227" spans="39:39" ht="12" customHeight="1">
      <c r="AM227" s="49"/>
    </row>
    <row r="228" spans="39:39" ht="12" customHeight="1">
      <c r="AM228" s="49"/>
    </row>
    <row r="229" spans="39:39" ht="12" customHeight="1">
      <c r="AM229" s="49"/>
    </row>
    <row r="230" spans="39:39" ht="12" customHeight="1">
      <c r="AM230" s="49"/>
    </row>
    <row r="231" spans="39:39" ht="12" customHeight="1">
      <c r="AM231" s="49"/>
    </row>
    <row r="232" spans="39:39" ht="12" customHeight="1">
      <c r="AM232" s="49"/>
    </row>
    <row r="233" spans="39:39" ht="12" customHeight="1">
      <c r="AM233" s="49"/>
    </row>
    <row r="234" spans="39:39" ht="12" customHeight="1">
      <c r="AM234" s="49"/>
    </row>
    <row r="235" spans="39:39" ht="12" customHeight="1">
      <c r="AM235" s="49"/>
    </row>
    <row r="236" spans="39:39" ht="12" customHeight="1">
      <c r="AM236" s="49"/>
    </row>
    <row r="237" spans="39:39" ht="12" customHeight="1">
      <c r="AM237" s="49"/>
    </row>
    <row r="238" spans="39:39" ht="12" customHeight="1">
      <c r="AM238" s="49"/>
    </row>
    <row r="239" spans="39:39" ht="12" customHeight="1">
      <c r="AM239" s="49"/>
    </row>
    <row r="240" spans="39:39" ht="12" customHeight="1">
      <c r="AM240" s="49"/>
    </row>
    <row r="241" spans="39:39" ht="12" customHeight="1">
      <c r="AM241" s="49"/>
    </row>
    <row r="242" spans="39:39" ht="12" customHeight="1">
      <c r="AM242" s="49"/>
    </row>
    <row r="243" spans="39:39" ht="12" customHeight="1">
      <c r="AM243" s="49"/>
    </row>
    <row r="244" spans="39:39" ht="12" customHeight="1">
      <c r="AM244" s="49"/>
    </row>
    <row r="245" spans="39:39" ht="12" customHeight="1">
      <c r="AM245" s="49"/>
    </row>
    <row r="246" spans="39:39" ht="12" customHeight="1">
      <c r="AM246" s="49"/>
    </row>
    <row r="247" spans="39:39" ht="12" customHeight="1">
      <c r="AM247" s="49"/>
    </row>
    <row r="248" spans="39:39" ht="12" customHeight="1">
      <c r="AM248" s="49"/>
    </row>
    <row r="249" spans="39:39" ht="12" customHeight="1">
      <c r="AM249" s="49"/>
    </row>
    <row r="250" spans="39:39" ht="12" customHeight="1">
      <c r="AM250" s="49"/>
    </row>
    <row r="251" spans="39:39" ht="12" customHeight="1">
      <c r="AM251" s="49"/>
    </row>
    <row r="252" spans="39:39" ht="12" customHeight="1">
      <c r="AM252" s="49"/>
    </row>
    <row r="253" spans="39:39" ht="12" customHeight="1">
      <c r="AM253" s="49"/>
    </row>
    <row r="254" spans="39:39" ht="12" customHeight="1">
      <c r="AM254" s="49"/>
    </row>
    <row r="255" spans="39:39" ht="12" customHeight="1">
      <c r="AM255" s="49"/>
    </row>
    <row r="256" spans="39:39" ht="12" customHeight="1">
      <c r="AM256" s="49"/>
    </row>
    <row r="257" spans="39:39" ht="12" customHeight="1">
      <c r="AM257" s="49"/>
    </row>
    <row r="258" spans="39:39" ht="12" customHeight="1">
      <c r="AM258" s="49"/>
    </row>
    <row r="259" spans="39:39" ht="12" customHeight="1">
      <c r="AM259" s="49"/>
    </row>
    <row r="260" spans="39:39" ht="12" customHeight="1">
      <c r="AM260" s="49"/>
    </row>
    <row r="261" spans="39:39" ht="12" customHeight="1">
      <c r="AM261" s="49"/>
    </row>
    <row r="262" spans="39:39" ht="12" customHeight="1">
      <c r="AM262" s="49"/>
    </row>
    <row r="263" spans="39:39" ht="12" customHeight="1">
      <c r="AM263" s="49"/>
    </row>
    <row r="264" spans="39:39" ht="12" customHeight="1">
      <c r="AM264" s="49"/>
    </row>
    <row r="265" spans="39:39" ht="12" customHeight="1">
      <c r="AM265" s="49"/>
    </row>
    <row r="266" spans="39:39" ht="12" customHeight="1">
      <c r="AM266" s="49"/>
    </row>
    <row r="267" spans="39:39" ht="12" customHeight="1">
      <c r="AM267" s="49"/>
    </row>
    <row r="268" spans="39:39" ht="12" customHeight="1">
      <c r="AM268" s="49"/>
    </row>
    <row r="269" spans="39:39" ht="12" customHeight="1"/>
    <row r="270" spans="39:39" ht="12" customHeight="1"/>
    <row r="271" spans="39:39" ht="12" customHeight="1"/>
    <row r="272" spans="39:39" ht="12" customHeight="1"/>
    <row r="273" ht="12" customHeight="1"/>
    <row r="274" ht="12" customHeight="1"/>
    <row r="275" ht="12" customHeight="1"/>
  </sheetData>
  <sheetProtection algorithmName="SHA-512" hashValue="8kxhGU2qyLt197aV0KdFInJvkI9NljUhmhtXbT5JaWooHmmwfr/dT07islF/2QC29bouN4NHa3rq4aAtN/jVLQ==" saltValue="tWzRzXxKysHZ4J6PZjktGQ==" spinCount="100000" sheet="1" objects="1" scenarios="1"/>
  <mergeCells count="2">
    <mergeCell ref="AE2:AK2"/>
    <mergeCell ref="AD14:AG14"/>
  </mergeCells>
  <phoneticPr fontId="0" type="noConversion"/>
  <dataValidations count="4">
    <dataValidation type="list" allowBlank="1" showInputMessage="1" showErrorMessage="1" sqref="AB15:AB28" xr:uid="{00000000-0002-0000-0100-000000000000}">
      <formula1>#REF!</formula1>
    </dataValidation>
    <dataValidation type="whole" allowBlank="1" showInputMessage="1" showErrorMessage="1" sqref="P4:P28 N4:N28 L4:L28 J4:J28 R4:R28" xr:uid="{08F43B83-65BB-40DE-ACB7-6B42929704F2}">
      <formula1>0</formula1>
      <formula2>200</formula2>
    </dataValidation>
    <dataValidation type="list" allowBlank="1" showInputMessage="1" showErrorMessage="1" sqref="H4:H28" xr:uid="{8F980027-5201-42FC-8802-9D0DB96EBC52}">
      <formula1>$AC$11</formula1>
    </dataValidation>
    <dataValidation type="whole" allowBlank="1" showInputMessage="1" showErrorMessage="1" sqref="D4:D28" xr:uid="{AA75F110-DECF-4A7C-A8A6-54FB3EDE8337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0925-41C3-483F-826B-6FEB1EE85A68}">
  <dimension ref="A2:V30"/>
  <sheetViews>
    <sheetView workbookViewId="0">
      <pane ySplit="5" topLeftCell="A6" activePane="bottomLeft" state="frozen"/>
      <selection activeCell="V22" sqref="V22"/>
      <selection pane="bottomLeft" activeCell="F3" sqref="F3"/>
    </sheetView>
  </sheetViews>
  <sheetFormatPr baseColWidth="10" defaultRowHeight="14.5"/>
  <cols>
    <col min="2" max="2" width="12.7265625" customWidth="1"/>
    <col min="3" max="3" width="10.7265625" customWidth="1"/>
    <col min="5" max="5" width="12" bestFit="1" customWidth="1"/>
  </cols>
  <sheetData>
    <row r="2" spans="1:11" ht="21">
      <c r="A2" s="80">
        <f>Kontrollblatt_P10m!$D$11</f>
        <v>0</v>
      </c>
      <c r="F2" s="81" t="str">
        <f>Kontrollblatt_P10m!E3</f>
        <v>Kantonalstich 2025</v>
      </c>
      <c r="K2" s="81"/>
    </row>
    <row r="3" spans="1:11">
      <c r="A3" s="80" t="str">
        <f>Kontrollblatt_P10m!F7</f>
        <v>Luftpistole 10m</v>
      </c>
    </row>
    <row r="4" spans="1:11">
      <c r="A4" s="80"/>
    </row>
    <row r="5" spans="1:11">
      <c r="B5" s="80" t="s">
        <v>17</v>
      </c>
      <c r="C5" s="80" t="s">
        <v>18</v>
      </c>
      <c r="D5" s="80"/>
      <c r="E5" s="80" t="s">
        <v>88</v>
      </c>
      <c r="F5" s="82" t="s">
        <v>89</v>
      </c>
      <c r="G5" s="80"/>
      <c r="H5" s="80"/>
      <c r="I5" s="80"/>
      <c r="J5" s="80"/>
      <c r="K5" s="82"/>
    </row>
    <row r="6" spans="1:11">
      <c r="A6">
        <v>1</v>
      </c>
      <c r="B6">
        <f>Abrechnung_P10m!B4</f>
        <v>0</v>
      </c>
      <c r="C6">
        <f>Abrechnung_P10m!C4</f>
        <v>0</v>
      </c>
      <c r="E6" s="80">
        <f>LARGE(Abrechnung_P10m!J4:S4,1)</f>
        <v>0</v>
      </c>
      <c r="F6" s="83">
        <f>Abrechnung_P10m!AA4</f>
        <v>0</v>
      </c>
      <c r="J6" s="80"/>
      <c r="K6" s="83"/>
    </row>
    <row r="7" spans="1:11">
      <c r="A7">
        <v>2</v>
      </c>
      <c r="B7">
        <f>Abrechnung_P10m!B5</f>
        <v>0</v>
      </c>
      <c r="C7">
        <f>Abrechnung_P10m!C5</f>
        <v>0</v>
      </c>
      <c r="E7" s="80">
        <f>LARGE(Abrechnung_P10m!J5:S5,1)</f>
        <v>0</v>
      </c>
      <c r="F7" s="83">
        <f>Abrechnung_P10m!AA5</f>
        <v>0</v>
      </c>
      <c r="J7" s="80"/>
      <c r="K7" s="83"/>
    </row>
    <row r="8" spans="1:11">
      <c r="A8">
        <v>3</v>
      </c>
      <c r="B8">
        <f>Abrechnung_P10m!B6</f>
        <v>0</v>
      </c>
      <c r="C8">
        <f>Abrechnung_P10m!C6</f>
        <v>0</v>
      </c>
      <c r="E8" s="80">
        <f>LARGE(Abrechnung_P10m!J6:S6,1)</f>
        <v>0</v>
      </c>
      <c r="F8" s="83">
        <f>Abrechnung_P10m!AA6</f>
        <v>0</v>
      </c>
      <c r="J8" s="80"/>
      <c r="K8" s="83"/>
    </row>
    <row r="9" spans="1:11">
      <c r="A9">
        <v>4</v>
      </c>
      <c r="B9">
        <f>Abrechnung_P10m!B7</f>
        <v>0</v>
      </c>
      <c r="C9">
        <f>Abrechnung_P10m!C7</f>
        <v>0</v>
      </c>
      <c r="E9" s="80">
        <f>LARGE(Abrechnung_P10m!J7:S7,1)</f>
        <v>0</v>
      </c>
      <c r="F9" s="83">
        <f>Abrechnung_P10m!AA7</f>
        <v>0</v>
      </c>
      <c r="J9" s="80"/>
      <c r="K9" s="83"/>
    </row>
    <row r="10" spans="1:11">
      <c r="A10">
        <v>5</v>
      </c>
      <c r="B10">
        <f>Abrechnung_P10m!B8</f>
        <v>0</v>
      </c>
      <c r="C10">
        <f>Abrechnung_P10m!C8</f>
        <v>0</v>
      </c>
      <c r="E10" s="80">
        <f>LARGE(Abrechnung_P10m!J8:S8,1)</f>
        <v>0</v>
      </c>
      <c r="F10" s="83">
        <f>Abrechnung_P10m!AA8</f>
        <v>0</v>
      </c>
      <c r="J10" s="80"/>
      <c r="K10" s="83"/>
    </row>
    <row r="11" spans="1:11">
      <c r="A11">
        <v>6</v>
      </c>
      <c r="B11">
        <f>Abrechnung_P10m!B9</f>
        <v>0</v>
      </c>
      <c r="C11">
        <f>Abrechnung_P10m!C9</f>
        <v>0</v>
      </c>
      <c r="E11" s="80">
        <f>LARGE(Abrechnung_P10m!J9:S9,1)</f>
        <v>0</v>
      </c>
      <c r="F11" s="83">
        <f>Abrechnung_P10m!AA9</f>
        <v>0</v>
      </c>
      <c r="J11" s="80"/>
      <c r="K11" s="83"/>
    </row>
    <row r="12" spans="1:11">
      <c r="A12">
        <v>7</v>
      </c>
      <c r="B12">
        <f>Abrechnung_P10m!B10</f>
        <v>0</v>
      </c>
      <c r="C12">
        <f>Abrechnung_P10m!C10</f>
        <v>0</v>
      </c>
      <c r="E12" s="80">
        <f>LARGE(Abrechnung_P10m!J10:S10,1)</f>
        <v>0</v>
      </c>
      <c r="F12" s="83">
        <f>Abrechnung_P10m!AA10</f>
        <v>0</v>
      </c>
      <c r="J12" s="80"/>
      <c r="K12" s="83"/>
    </row>
    <row r="13" spans="1:11">
      <c r="A13">
        <v>8</v>
      </c>
      <c r="B13">
        <f>Abrechnung_P10m!B11</f>
        <v>0</v>
      </c>
      <c r="C13">
        <f>Abrechnung_P10m!C11</f>
        <v>0</v>
      </c>
      <c r="E13" s="80">
        <f>LARGE(Abrechnung_P10m!J11:S11,1)</f>
        <v>0</v>
      </c>
      <c r="F13" s="83">
        <f>Abrechnung_P10m!AA11</f>
        <v>0</v>
      </c>
      <c r="J13" s="80"/>
      <c r="K13" s="83"/>
    </row>
    <row r="14" spans="1:11">
      <c r="A14">
        <v>9</v>
      </c>
      <c r="B14">
        <f>Abrechnung_P10m!B12</f>
        <v>0</v>
      </c>
      <c r="C14">
        <f>Abrechnung_P10m!C12</f>
        <v>0</v>
      </c>
      <c r="E14" s="80">
        <f>LARGE(Abrechnung_P10m!J12:S12,1)</f>
        <v>0</v>
      </c>
      <c r="F14" s="83">
        <f>Abrechnung_P10m!AA12</f>
        <v>0</v>
      </c>
      <c r="J14" s="80"/>
      <c r="K14" s="83"/>
    </row>
    <row r="15" spans="1:11">
      <c r="A15">
        <v>10</v>
      </c>
      <c r="B15">
        <f>Abrechnung_P10m!B13</f>
        <v>0</v>
      </c>
      <c r="C15">
        <f>Abrechnung_P10m!C13</f>
        <v>0</v>
      </c>
      <c r="E15" s="80">
        <f>LARGE(Abrechnung_P10m!J13:S13,1)</f>
        <v>0</v>
      </c>
      <c r="F15" s="83">
        <f>Abrechnung_P10m!AA13</f>
        <v>0</v>
      </c>
      <c r="J15" s="80"/>
      <c r="K15" s="83"/>
    </row>
    <row r="16" spans="1:11">
      <c r="A16">
        <v>11</v>
      </c>
      <c r="B16">
        <f>Abrechnung_P10m!B14</f>
        <v>0</v>
      </c>
      <c r="C16">
        <f>Abrechnung_P10m!C14</f>
        <v>0</v>
      </c>
      <c r="E16" s="80">
        <f>LARGE(Abrechnung_P10m!J14:S14,1)</f>
        <v>0</v>
      </c>
      <c r="F16" s="83">
        <f>Abrechnung_P10m!AA14</f>
        <v>0</v>
      </c>
      <c r="J16" s="80"/>
      <c r="K16" s="83"/>
    </row>
    <row r="17" spans="1:22">
      <c r="A17">
        <v>12</v>
      </c>
      <c r="B17">
        <f>Abrechnung_P10m!B15</f>
        <v>0</v>
      </c>
      <c r="C17">
        <f>Abrechnung_P10m!C15</f>
        <v>0</v>
      </c>
      <c r="E17" s="80">
        <f>LARGE(Abrechnung_P10m!J15:S15,1)</f>
        <v>0</v>
      </c>
      <c r="F17" s="83">
        <f>Abrechnung_P10m!AA15</f>
        <v>0</v>
      </c>
      <c r="J17" s="80"/>
      <c r="K17" s="83"/>
    </row>
    <row r="18" spans="1:22">
      <c r="A18">
        <v>13</v>
      </c>
      <c r="B18">
        <f>Abrechnung_P10m!B16</f>
        <v>0</v>
      </c>
      <c r="C18">
        <f>Abrechnung_P10m!C16</f>
        <v>0</v>
      </c>
      <c r="E18" s="80">
        <f>LARGE(Abrechnung_P10m!J16:S16,1)</f>
        <v>0</v>
      </c>
      <c r="F18" s="83">
        <f>Abrechnung_P10m!AA16</f>
        <v>0</v>
      </c>
      <c r="J18" s="80"/>
      <c r="K18" s="83"/>
    </row>
    <row r="19" spans="1:22">
      <c r="A19">
        <v>14</v>
      </c>
      <c r="B19">
        <f>Abrechnung_P10m!B17</f>
        <v>0</v>
      </c>
      <c r="C19">
        <f>Abrechnung_P10m!C17</f>
        <v>0</v>
      </c>
      <c r="E19" s="80">
        <f>LARGE(Abrechnung_P10m!J17:S17,1)</f>
        <v>0</v>
      </c>
      <c r="F19" s="83">
        <f>Abrechnung_P10m!AA17</f>
        <v>0</v>
      </c>
      <c r="J19" s="80"/>
      <c r="K19" s="83"/>
    </row>
    <row r="20" spans="1:22">
      <c r="A20">
        <v>15</v>
      </c>
      <c r="B20">
        <f>Abrechnung_P10m!B18</f>
        <v>0</v>
      </c>
      <c r="C20">
        <f>Abrechnung_P10m!C18</f>
        <v>0</v>
      </c>
      <c r="E20" s="80">
        <f>LARGE(Abrechnung_P10m!J18:S18,1)</f>
        <v>0</v>
      </c>
      <c r="F20" s="83">
        <f>Abrechnung_P10m!AA18</f>
        <v>0</v>
      </c>
      <c r="J20" s="80"/>
      <c r="K20" s="83"/>
    </row>
    <row r="21" spans="1:22">
      <c r="A21">
        <v>16</v>
      </c>
      <c r="B21">
        <f>Abrechnung_P10m!B19</f>
        <v>0</v>
      </c>
      <c r="C21">
        <f>Abrechnung_P10m!C19</f>
        <v>0</v>
      </c>
      <c r="E21" s="80">
        <f>LARGE(Abrechnung_P10m!J19:S19,1)</f>
        <v>0</v>
      </c>
      <c r="F21" s="83">
        <f>Abrechnung_P10m!AA19</f>
        <v>0</v>
      </c>
      <c r="J21" s="80"/>
      <c r="K21" s="83"/>
    </row>
    <row r="22" spans="1:22">
      <c r="A22">
        <v>17</v>
      </c>
      <c r="B22">
        <f>Abrechnung_P10m!B20</f>
        <v>0</v>
      </c>
      <c r="C22">
        <f>Abrechnung_P10m!C20</f>
        <v>0</v>
      </c>
      <c r="E22" s="80">
        <f>LARGE(Abrechnung_P10m!J20:S20,1)</f>
        <v>0</v>
      </c>
      <c r="F22" s="83">
        <f>Abrechnung_P10m!AA20</f>
        <v>0</v>
      </c>
      <c r="J22" s="80"/>
      <c r="K22" s="83"/>
      <c r="V22" t="s">
        <v>115</v>
      </c>
    </row>
    <row r="23" spans="1:22">
      <c r="A23">
        <v>18</v>
      </c>
      <c r="B23">
        <f>Abrechnung_P10m!B21</f>
        <v>0</v>
      </c>
      <c r="C23">
        <f>Abrechnung_P10m!C21</f>
        <v>0</v>
      </c>
      <c r="E23" s="80">
        <f>LARGE(Abrechnung_P10m!J21:S21,1)</f>
        <v>0</v>
      </c>
      <c r="F23" s="83">
        <f>Abrechnung_P10m!AA21</f>
        <v>0</v>
      </c>
      <c r="J23" s="80"/>
      <c r="K23" s="83"/>
    </row>
    <row r="24" spans="1:22">
      <c r="A24">
        <v>19</v>
      </c>
      <c r="B24">
        <f>Abrechnung_P10m!B22</f>
        <v>0</v>
      </c>
      <c r="C24">
        <f>Abrechnung_P10m!C22</f>
        <v>0</v>
      </c>
      <c r="E24" s="80">
        <f>LARGE(Abrechnung_P10m!J22:S22,1)</f>
        <v>0</v>
      </c>
      <c r="F24" s="83">
        <f>Abrechnung_P10m!AA22</f>
        <v>0</v>
      </c>
      <c r="J24" s="80"/>
      <c r="K24" s="83"/>
    </row>
    <row r="25" spans="1:22">
      <c r="A25">
        <v>20</v>
      </c>
      <c r="B25">
        <f>Abrechnung_P10m!B23</f>
        <v>0</v>
      </c>
      <c r="C25">
        <f>Abrechnung_P10m!C23</f>
        <v>0</v>
      </c>
      <c r="E25" s="80">
        <f>LARGE(Abrechnung_P10m!J23:S23,1)</f>
        <v>0</v>
      </c>
      <c r="F25" s="83">
        <f>Abrechnung_P10m!AA23</f>
        <v>0</v>
      </c>
      <c r="J25" s="80"/>
      <c r="K25" s="83"/>
    </row>
    <row r="26" spans="1:22">
      <c r="A26">
        <v>21</v>
      </c>
      <c r="B26">
        <f>Abrechnung_P10m!B24</f>
        <v>0</v>
      </c>
      <c r="C26">
        <f>Abrechnung_P10m!C24</f>
        <v>0</v>
      </c>
      <c r="E26" s="80">
        <f>LARGE(Abrechnung_P10m!J24:S24,1)</f>
        <v>0</v>
      </c>
      <c r="F26" s="83">
        <f>Abrechnung_P10m!AA24</f>
        <v>0</v>
      </c>
      <c r="J26" s="80"/>
      <c r="K26" s="83"/>
    </row>
    <row r="27" spans="1:22">
      <c r="A27">
        <v>22</v>
      </c>
      <c r="B27">
        <f>Abrechnung_P10m!B25</f>
        <v>0</v>
      </c>
      <c r="C27">
        <f>Abrechnung_P10m!C25</f>
        <v>0</v>
      </c>
      <c r="E27" s="80">
        <f>LARGE(Abrechnung_P10m!J25:S25,1)</f>
        <v>0</v>
      </c>
      <c r="F27" s="83">
        <f>Abrechnung_P10m!AA25</f>
        <v>0</v>
      </c>
      <c r="J27" s="80"/>
      <c r="K27" s="83"/>
    </row>
    <row r="28" spans="1:22">
      <c r="A28">
        <v>23</v>
      </c>
      <c r="B28">
        <f>Abrechnung_P10m!B26</f>
        <v>0</v>
      </c>
      <c r="C28">
        <f>Abrechnung_P10m!C26</f>
        <v>0</v>
      </c>
      <c r="E28" s="80">
        <f>LARGE(Abrechnung_P10m!J26:S26,1)</f>
        <v>0</v>
      </c>
      <c r="F28" s="83">
        <f>Abrechnung_P10m!AA26</f>
        <v>0</v>
      </c>
      <c r="J28" s="80"/>
      <c r="K28" s="83"/>
    </row>
    <row r="29" spans="1:22">
      <c r="A29">
        <v>24</v>
      </c>
      <c r="B29">
        <f>Abrechnung_P10m!B27</f>
        <v>0</v>
      </c>
      <c r="C29">
        <f>Abrechnung_P10m!C27</f>
        <v>0</v>
      </c>
      <c r="E29" s="80">
        <f>LARGE(Abrechnung_P10m!J27:S27,1)</f>
        <v>0</v>
      </c>
      <c r="F29" s="83">
        <f>Abrechnung_P10m!AA27</f>
        <v>0</v>
      </c>
      <c r="J29" s="80"/>
      <c r="K29" s="83"/>
    </row>
    <row r="30" spans="1:22">
      <c r="A30">
        <v>25</v>
      </c>
      <c r="B30">
        <f>Abrechnung_P10m!B28</f>
        <v>0</v>
      </c>
      <c r="C30">
        <f>Abrechnung_P10m!C28</f>
        <v>0</v>
      </c>
      <c r="E30" s="80">
        <f>LARGE(Abrechnung_P10m!J28:S28,1)</f>
        <v>0</v>
      </c>
      <c r="F30" s="83">
        <f>Abrechnung_P10m!AA28</f>
        <v>0</v>
      </c>
      <c r="J30" s="80"/>
      <c r="K30" s="8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E015-E0E7-4E1E-B5FB-7FE4A97CB297}">
  <dimension ref="A1:G49"/>
  <sheetViews>
    <sheetView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tr">
        <f>Kontrollblatt_P10m!E3</f>
        <v>Kantonalstich 2025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118</v>
      </c>
    </row>
    <row r="9" spans="2:7" ht="13">
      <c r="B9" s="3" t="s">
        <v>58</v>
      </c>
      <c r="D9" s="46" t="str">
        <f>Kontrollblatt_P10m!D9</f>
        <v>30. April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'Abrechnung_P10m Aufl'!H30</f>
        <v>0</v>
      </c>
      <c r="F16" s="31">
        <f>'Abrechnung_P10m Aufl'!T30</f>
        <v>0</v>
      </c>
    </row>
    <row r="17" spans="2:6" ht="13.5" thickBot="1">
      <c r="B17" s="2" t="s">
        <v>48</v>
      </c>
      <c r="E17" s="8">
        <f>'Abrechnung_P10m Aufl'!H31</f>
        <v>0</v>
      </c>
      <c r="F17" s="32">
        <f>'Abrechnung_P10m Aufl'!T31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'Abrechnung_P10m Aufl'!U30</f>
        <v>0</v>
      </c>
      <c r="F20" s="46" t="s">
        <v>107</v>
      </c>
    </row>
    <row r="21" spans="2:6" ht="13.5" thickBot="1">
      <c r="B21" s="2" t="s">
        <v>7</v>
      </c>
      <c r="E21" s="8">
        <f>'Abrechnung_P10m Aufl'!U31</f>
        <v>0</v>
      </c>
      <c r="F21" s="46" t="s">
        <v>108</v>
      </c>
    </row>
    <row r="22" spans="2:6" ht="13.5" thickBot="1">
      <c r="E22" s="8">
        <f>'Abrechnung_P10m Aufl'!U32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'Abrechnung_P10m Aufl'!T33</f>
        <v>0</v>
      </c>
    </row>
    <row r="26" spans="2:6" ht="13" thickTop="1"/>
    <row r="27" spans="2:6">
      <c r="B27" s="52" t="s">
        <v>69</v>
      </c>
    </row>
    <row r="28" spans="2:6">
      <c r="B28" s="52" t="s">
        <v>70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EVGVrZ89svouWR2LJDdaBhoLrqhGdnvvDGV+WobfjEGXBrNKXbAGVMNdmOykynynCqcrdq+cDeE4xr0ODDuvMg==" saltValue="YRpoN86O2YBSzuXhrEy4qA==" spinCount="100000" sheet="1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0426-8686-4181-BAFF-ECE87914F2EB}">
  <dimension ref="A1:AN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08984375" hidden="1" customWidth="1"/>
    <col min="30" max="37" width="4.7265625" hidden="1" customWidth="1"/>
    <col min="38" max="38" width="5.1796875" hidden="1" customWidth="1"/>
    <col min="39" max="39" width="10" customWidth="1"/>
    <col min="40" max="40" width="10.26953125" bestFit="1" customWidth="1"/>
    <col min="41" max="41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6" t="s">
        <v>110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113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7">
        <v>2025</v>
      </c>
      <c r="AD2" s="116"/>
      <c r="AE2" s="128"/>
      <c r="AF2" s="129"/>
      <c r="AG2" s="129"/>
      <c r="AH2" s="129"/>
      <c r="AI2" s="129"/>
      <c r="AJ2" s="129"/>
      <c r="AK2" s="130"/>
      <c r="AL2" s="116"/>
    </row>
    <row r="3" spans="1:40" ht="13.9" customHeight="1">
      <c r="A3" s="11"/>
      <c r="B3" s="62"/>
      <c r="C3" s="62"/>
      <c r="D3" s="63" t="s">
        <v>114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5"/>
      <c r="AE3" s="115"/>
      <c r="AF3" s="115"/>
      <c r="AG3" s="115"/>
      <c r="AH3" s="115"/>
      <c r="AI3" s="115"/>
      <c r="AJ3" s="115"/>
      <c r="AK3" s="115"/>
      <c r="AL3" s="115"/>
      <c r="AN3" s="10"/>
    </row>
    <row r="4" spans="1:40" ht="12" customHeight="1">
      <c r="A4" s="10">
        <v>1</v>
      </c>
      <c r="B4" s="97"/>
      <c r="C4" s="97"/>
      <c r="D4" s="12"/>
      <c r="E4" s="74" t="str">
        <f>IF(ABS(D4-$AC$2)&gt;=60,IF(ABS(D4-$AC$2)&gt;=70,IF(ABS(D4-$AC$2)&gt;100," ","SV"),"V"),IF(ABS(D4-$AC$2)&gt;=46,IF(ABS(D4-$AC$2)&lt;=59,"S","")))</f>
        <v xml:space="preserve"> </v>
      </c>
      <c r="F4" s="68" t="str">
        <f t="shared" ref="F4:F28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" si="1">IF(J4&gt;0,$K$1,0)</f>
        <v>0</v>
      </c>
      <c r="L4" s="12">
        <v>0</v>
      </c>
      <c r="M4" s="18">
        <f t="shared" ref="M4" si="2">IF(L4&gt;0,$M$1,0)</f>
        <v>0</v>
      </c>
      <c r="N4" s="12">
        <v>0</v>
      </c>
      <c r="O4" s="18">
        <f t="shared" ref="O4" si="3">IF(N4&gt;0,$M$1,0)</f>
        <v>0</v>
      </c>
      <c r="P4" s="12">
        <v>0</v>
      </c>
      <c r="Q4" s="18">
        <f t="shared" ref="Q4" si="4">IF(P4&gt;0,$M$1,0)</f>
        <v>0</v>
      </c>
      <c r="R4" s="12">
        <v>0</v>
      </c>
      <c r="S4" s="18">
        <f t="shared" ref="S4:S28" si="5">IF(R4&gt;0,$M$1,0)</f>
        <v>0</v>
      </c>
      <c r="T4" s="14">
        <f t="shared" ref="T4:T28" si="6">IF(J4&gt;0,$J$1)+IF(L4&gt;0,$L$1)+IF(N4&gt;0,$N$1)+IF(P4&gt;0,$P$1)+IF(R4&gt;0,$R$1)</f>
        <v>0</v>
      </c>
      <c r="U4" s="73" t="e">
        <f t="shared" ref="U4:U28" si="7">LOOKUP(AA4,$AE$15:$AE$19,$AF$15:$AF$19)</f>
        <v>#N/A</v>
      </c>
      <c r="V4" s="74" t="str">
        <f t="shared" ref="V4:V28" si="8">IF($H4&lt;&gt;"",IF($J4&gt;=VLOOKUP($I4,$AC$12:$AK$12,IF($F4="V",3,IF($F4="SV",4,(IF($F4="U21",5,IF($F4="U19",6,IF($F4="U17",7,IF($F4="U15",8,IF($F4="U13",9,2)))))))),FALSE),"x",""),"")</f>
        <v/>
      </c>
      <c r="W4" s="74" t="str">
        <f t="shared" ref="W4:W28" si="9">IF($H4&lt;&gt;"",IF($L4&gt;=VLOOKUP($I4,$AC$12:$AK$12,IF($F4="V",3,IF($F4="SV",4,(IF($F4="U21",5,IF($F4="U19",6,IF($F4="U17",7,IF($F4="U15",8,IF($F4="U13",9,2)))))))),FALSE),"x",""),"")</f>
        <v/>
      </c>
      <c r="X4" s="74" t="str">
        <f t="shared" ref="X4:X28" si="10">IF($H4&lt;&gt;"",IF($N4&gt;=VLOOKUP($I4,$AC$12:$AK$12,IF($F4="V",3,IF($F4="SV",4,(IF($F4="U21",5,IF($F4="U19",6,IF($F4="U17",7,IF($F4="U15",8,IF($F4="U13",9,2)))))))),FALSE),"x",""),"")</f>
        <v/>
      </c>
      <c r="Y4" s="74" t="str">
        <f t="shared" ref="Y4:Y28" si="11">IF($H4&lt;&gt;"",IF($P4&gt;=VLOOKUP($I4,$AC$12:$AK$12,IF($F4="V",3,IF($F4="SV",4,(IF($F4="U21",5,IF($F4="U19",6,IF($F4="U17",7,IF($F4="U15",8,IF($F4="U13",9,2)))))))),FALSE),"x",""),"")</f>
        <v/>
      </c>
      <c r="Z4" s="74" t="str">
        <f t="shared" ref="Z4:Z28" si="12">IF($H4&lt;&gt;"",IF($R4&gt;=VLOOKUP($I4,$AC$12:$AK$12,IF($F4="V",3,IF($F4="SV",4,(IF($F4="U21",5,IF($F4="U19",6,IF($F4="U17",7,IF($F4="U15",8,IF($F4="U13",9,2)))))))),FALSE),"x",""),"")</f>
        <v/>
      </c>
      <c r="AA4" s="74">
        <f t="shared" ref="AA4:AA28" si="13">COUNTIF(V4:Z4,"x")</f>
        <v>0</v>
      </c>
      <c r="AC4" s="94"/>
      <c r="AD4" s="49"/>
      <c r="AE4" s="49"/>
      <c r="AF4" s="49"/>
    </row>
    <row r="5" spans="1:40" ht="12" customHeight="1">
      <c r="A5" s="10">
        <v>2</v>
      </c>
      <c r="B5" s="98"/>
      <c r="C5" s="97"/>
      <c r="D5" s="12"/>
      <c r="E5" s="74" t="str">
        <f>IF(ABS(D5-$AC$2)&gt;=60,IF(ABS(D5-$AC$2)&gt;=70,IF(ABS(D5-$AC$2)&gt;100," ","SV"),"V"),IF(ABS(D5-$AC$2)&gt;=46,IF(ABS(D5-$AC$2)&lt;=59,"S","")))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ref="K5:K6" si="14">IF(J5&gt;0,$K$1,0)</f>
        <v>0</v>
      </c>
      <c r="L5" s="12">
        <v>0</v>
      </c>
      <c r="M5" s="18">
        <f t="shared" ref="M5:M6" si="15">IF(L5&gt;0,$M$1,0)</f>
        <v>0</v>
      </c>
      <c r="N5" s="12">
        <v>0</v>
      </c>
      <c r="O5" s="18">
        <f t="shared" ref="O5:O6" si="16">IF(N5&gt;0,$M$1,0)</f>
        <v>0</v>
      </c>
      <c r="P5" s="12">
        <v>0</v>
      </c>
      <c r="Q5" s="18">
        <f t="shared" ref="Q5:Q6" si="17">IF(P5&gt;0,$M$1,0)</f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si="7"/>
        <v>#N/A</v>
      </c>
      <c r="V5" s="74" t="str">
        <f t="shared" si="8"/>
        <v/>
      </c>
      <c r="W5" s="74" t="str">
        <f t="shared" si="9"/>
        <v/>
      </c>
      <c r="X5" s="74" t="str">
        <f t="shared" si="10"/>
        <v/>
      </c>
      <c r="Y5" s="74" t="str">
        <f t="shared" si="11"/>
        <v/>
      </c>
      <c r="Z5" s="74" t="str">
        <f t="shared" si="12"/>
        <v/>
      </c>
      <c r="AA5" s="74">
        <f t="shared" si="13"/>
        <v>0</v>
      </c>
      <c r="AC5" s="122"/>
      <c r="AD5" s="123"/>
      <c r="AE5" s="123"/>
      <c r="AF5" s="123"/>
      <c r="AG5" s="123"/>
      <c r="AH5" s="123"/>
      <c r="AI5" s="123"/>
      <c r="AJ5" s="123"/>
      <c r="AK5" s="123"/>
      <c r="AN5" s="10"/>
    </row>
    <row r="6" spans="1:40" ht="12" customHeight="1">
      <c r="A6" s="10">
        <v>3</v>
      </c>
      <c r="B6" s="98"/>
      <c r="C6" s="97"/>
      <c r="D6" s="12"/>
      <c r="E6" s="74" t="str">
        <f t="shared" ref="E6:E28" si="18">IF(ABS(D6-$AC$2)&gt;=60,IF(ABS(D6-$AC$2)&gt;=70,IF(ABS(D6-$AC$2)&gt;100," ","SV"),"V"),IF(ABS(D6-$AC$2)&gt;=46,IF(ABS(D6-$AC$2)&lt;=59,"S","")))</f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4"/>
        <v>0</v>
      </c>
      <c r="L6" s="12">
        <v>0</v>
      </c>
      <c r="M6" s="18">
        <f t="shared" si="15"/>
        <v>0</v>
      </c>
      <c r="N6" s="12">
        <v>0</v>
      </c>
      <c r="O6" s="18">
        <f t="shared" si="16"/>
        <v>0</v>
      </c>
      <c r="P6" s="12">
        <v>0</v>
      </c>
      <c r="Q6" s="18">
        <f t="shared" si="17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7"/>
        <v>#N/A</v>
      </c>
      <c r="V6" s="74" t="str">
        <f t="shared" si="8"/>
        <v/>
      </c>
      <c r="W6" s="74" t="str">
        <f t="shared" si="9"/>
        <v/>
      </c>
      <c r="X6" s="74" t="str">
        <f t="shared" si="10"/>
        <v/>
      </c>
      <c r="Y6" s="74" t="str">
        <f t="shared" si="11"/>
        <v/>
      </c>
      <c r="Z6" s="74" t="str">
        <f t="shared" si="12"/>
        <v/>
      </c>
      <c r="AA6" s="74">
        <f t="shared" si="13"/>
        <v>0</v>
      </c>
      <c r="AC6" s="124"/>
      <c r="AD6" s="121"/>
      <c r="AE6" s="121"/>
      <c r="AF6" s="121"/>
      <c r="AG6" s="121"/>
      <c r="AH6" s="121"/>
      <c r="AI6" s="121"/>
      <c r="AJ6" s="121"/>
      <c r="AK6" s="121"/>
      <c r="AN6" s="49"/>
    </row>
    <row r="7" spans="1:40" ht="12" customHeight="1">
      <c r="A7" s="10">
        <v>4</v>
      </c>
      <c r="B7" s="98"/>
      <c r="C7" s="97"/>
      <c r="D7" s="12"/>
      <c r="E7" s="74" t="str">
        <f t="shared" si="18"/>
        <v xml:space="preserve"> </v>
      </c>
      <c r="F7" s="68" t="str">
        <f t="shared" si="0"/>
        <v xml:space="preserve"> </v>
      </c>
      <c r="G7" s="13"/>
      <c r="H7" s="13"/>
      <c r="I7" s="13">
        <f t="shared" ref="I7:I28" si="19">H7</f>
        <v>0</v>
      </c>
      <c r="J7" s="12">
        <v>0</v>
      </c>
      <c r="K7" s="18">
        <f t="shared" ref="K7:K28" si="20">IF(J7&gt;0,$K$1,0)</f>
        <v>0</v>
      </c>
      <c r="L7" s="12">
        <v>0</v>
      </c>
      <c r="M7" s="18">
        <f t="shared" ref="M7:M28" si="21">IF(L7&gt;0,$M$1,0)</f>
        <v>0</v>
      </c>
      <c r="N7" s="12">
        <v>0</v>
      </c>
      <c r="O7" s="18">
        <f t="shared" ref="O7:O28" si="22">IF(N7&gt;0,$M$1,0)</f>
        <v>0</v>
      </c>
      <c r="P7" s="12">
        <v>0</v>
      </c>
      <c r="Q7" s="18">
        <f t="shared" ref="Q7:Q28" si="23">IF(P7&gt;0,$M$1,0)</f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7"/>
        <v>#N/A</v>
      </c>
      <c r="V7" s="74" t="str">
        <f t="shared" si="8"/>
        <v/>
      </c>
      <c r="W7" s="74" t="str">
        <f t="shared" si="9"/>
        <v/>
      </c>
      <c r="X7" s="74" t="str">
        <f t="shared" si="10"/>
        <v/>
      </c>
      <c r="Y7" s="74" t="str">
        <f t="shared" si="11"/>
        <v/>
      </c>
      <c r="Z7" s="74" t="str">
        <f t="shared" si="12"/>
        <v/>
      </c>
      <c r="AA7" s="74">
        <f t="shared" si="13"/>
        <v>0</v>
      </c>
      <c r="AC7" s="124"/>
      <c r="AD7" s="121"/>
      <c r="AE7" s="121"/>
      <c r="AF7" s="121"/>
      <c r="AG7" s="121"/>
      <c r="AH7" s="121"/>
      <c r="AI7" s="121"/>
      <c r="AJ7" s="121"/>
      <c r="AK7" s="121"/>
      <c r="AN7" s="49"/>
    </row>
    <row r="8" spans="1:40" ht="12" customHeight="1">
      <c r="A8" s="10">
        <v>5</v>
      </c>
      <c r="B8" s="98"/>
      <c r="C8" s="97"/>
      <c r="D8" s="12"/>
      <c r="E8" s="74" t="str">
        <f t="shared" si="18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20"/>
        <v>0</v>
      </c>
      <c r="L8" s="12">
        <v>0</v>
      </c>
      <c r="M8" s="18">
        <f t="shared" si="21"/>
        <v>0</v>
      </c>
      <c r="N8" s="12">
        <v>0</v>
      </c>
      <c r="O8" s="18">
        <f t="shared" si="22"/>
        <v>0</v>
      </c>
      <c r="P8" s="12">
        <v>0</v>
      </c>
      <c r="Q8" s="18">
        <f t="shared" si="23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7"/>
        <v>#N/A</v>
      </c>
      <c r="V8" s="74" t="str">
        <f t="shared" si="8"/>
        <v/>
      </c>
      <c r="W8" s="74" t="str">
        <f t="shared" si="9"/>
        <v/>
      </c>
      <c r="X8" s="74" t="str">
        <f t="shared" si="10"/>
        <v/>
      </c>
      <c r="Y8" s="74" t="str">
        <f t="shared" si="11"/>
        <v/>
      </c>
      <c r="Z8" s="74" t="str">
        <f t="shared" si="12"/>
        <v/>
      </c>
      <c r="AA8" s="74">
        <f t="shared" si="13"/>
        <v>0</v>
      </c>
      <c r="AC8" s="124"/>
      <c r="AD8" s="121"/>
      <c r="AE8" s="121"/>
      <c r="AF8" s="121"/>
      <c r="AG8" s="121"/>
      <c r="AH8" s="121"/>
      <c r="AI8" s="121"/>
      <c r="AJ8" s="121"/>
      <c r="AK8" s="121"/>
      <c r="AN8" s="49"/>
    </row>
    <row r="9" spans="1:40" ht="12" customHeight="1" thickBot="1">
      <c r="A9" s="10">
        <v>6</v>
      </c>
      <c r="B9" s="98"/>
      <c r="C9" s="97"/>
      <c r="D9" s="12"/>
      <c r="E9" s="74" t="str">
        <f t="shared" si="18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20"/>
        <v>0</v>
      </c>
      <c r="L9" s="12">
        <v>0</v>
      </c>
      <c r="M9" s="18">
        <f t="shared" si="21"/>
        <v>0</v>
      </c>
      <c r="N9" s="12">
        <v>0</v>
      </c>
      <c r="O9" s="18">
        <f t="shared" si="22"/>
        <v>0</v>
      </c>
      <c r="P9" s="12">
        <v>0</v>
      </c>
      <c r="Q9" s="18">
        <f t="shared" si="23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7"/>
        <v>#N/A</v>
      </c>
      <c r="V9" s="74" t="str">
        <f t="shared" si="8"/>
        <v/>
      </c>
      <c r="W9" s="74" t="str">
        <f t="shared" si="9"/>
        <v/>
      </c>
      <c r="X9" s="74" t="str">
        <f t="shared" si="10"/>
        <v/>
      </c>
      <c r="Y9" s="74" t="str">
        <f t="shared" si="11"/>
        <v/>
      </c>
      <c r="Z9" s="74" t="str">
        <f t="shared" si="12"/>
        <v/>
      </c>
      <c r="AA9" s="74">
        <f t="shared" si="13"/>
        <v>0</v>
      </c>
      <c r="AC9" s="125"/>
      <c r="AD9" s="126"/>
      <c r="AE9" s="126"/>
      <c r="AF9" s="126"/>
      <c r="AG9" s="126"/>
      <c r="AH9" s="126"/>
      <c r="AI9" s="126"/>
      <c r="AJ9" s="126"/>
      <c r="AK9" s="126"/>
      <c r="AN9" s="49"/>
    </row>
    <row r="10" spans="1:40" ht="12" customHeight="1">
      <c r="A10" s="10">
        <v>7</v>
      </c>
      <c r="B10" s="98"/>
      <c r="C10" s="97"/>
      <c r="D10" s="12"/>
      <c r="E10" s="74" t="str">
        <f t="shared" si="18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20"/>
        <v>0</v>
      </c>
      <c r="L10" s="12">
        <v>0</v>
      </c>
      <c r="M10" s="18">
        <f t="shared" si="21"/>
        <v>0</v>
      </c>
      <c r="N10" s="12">
        <v>0</v>
      </c>
      <c r="O10" s="18">
        <f t="shared" si="22"/>
        <v>0</v>
      </c>
      <c r="P10" s="12">
        <v>0</v>
      </c>
      <c r="Q10" s="18">
        <f t="shared" si="23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7"/>
        <v>#N/A</v>
      </c>
      <c r="V10" s="74" t="str">
        <f t="shared" si="8"/>
        <v/>
      </c>
      <c r="W10" s="74" t="str">
        <f t="shared" si="9"/>
        <v/>
      </c>
      <c r="X10" s="74" t="str">
        <f t="shared" si="10"/>
        <v/>
      </c>
      <c r="Y10" s="74" t="str">
        <f t="shared" si="11"/>
        <v/>
      </c>
      <c r="Z10" s="74" t="str">
        <f t="shared" si="12"/>
        <v/>
      </c>
      <c r="AA10" s="74">
        <f t="shared" si="13"/>
        <v>0</v>
      </c>
      <c r="AC10" s="107"/>
      <c r="AD10" s="108" t="s">
        <v>120</v>
      </c>
      <c r="AE10" s="108" t="s">
        <v>30</v>
      </c>
      <c r="AF10" s="108" t="s">
        <v>31</v>
      </c>
      <c r="AG10" s="108" t="s">
        <v>64</v>
      </c>
      <c r="AH10" s="108" t="s">
        <v>63</v>
      </c>
      <c r="AI10" s="108" t="s">
        <v>62</v>
      </c>
      <c r="AJ10" s="108" t="s">
        <v>61</v>
      </c>
      <c r="AK10" s="109" t="s">
        <v>60</v>
      </c>
      <c r="AN10" s="49"/>
    </row>
    <row r="11" spans="1:40" ht="12" customHeight="1">
      <c r="A11" s="10">
        <v>8</v>
      </c>
      <c r="B11" s="98"/>
      <c r="C11" s="97"/>
      <c r="D11" s="12"/>
      <c r="E11" s="74" t="str">
        <f t="shared" si="18"/>
        <v xml:space="preserve"> </v>
      </c>
      <c r="F11" s="68" t="str">
        <f t="shared" si="0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20"/>
        <v>0</v>
      </c>
      <c r="L11" s="12">
        <v>0</v>
      </c>
      <c r="M11" s="18">
        <f t="shared" si="21"/>
        <v>0</v>
      </c>
      <c r="N11" s="12">
        <v>0</v>
      </c>
      <c r="O11" s="18">
        <f t="shared" si="22"/>
        <v>0</v>
      </c>
      <c r="P11" s="12">
        <v>0</v>
      </c>
      <c r="Q11" s="18">
        <f t="shared" si="23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7"/>
        <v>#N/A</v>
      </c>
      <c r="V11" s="74" t="str">
        <f t="shared" si="8"/>
        <v/>
      </c>
      <c r="W11" s="74" t="str">
        <f t="shared" si="9"/>
        <v/>
      </c>
      <c r="X11" s="74" t="str">
        <f t="shared" si="10"/>
        <v/>
      </c>
      <c r="Y11" s="74" t="str">
        <f t="shared" si="11"/>
        <v/>
      </c>
      <c r="Z11" s="74" t="str">
        <f t="shared" si="12"/>
        <v/>
      </c>
      <c r="AA11" s="74">
        <f t="shared" si="13"/>
        <v>0</v>
      </c>
      <c r="AC11" s="110" t="s">
        <v>116</v>
      </c>
      <c r="AD11" s="118">
        <v>175</v>
      </c>
      <c r="AE11" s="118">
        <v>165</v>
      </c>
      <c r="AF11" s="118">
        <v>155</v>
      </c>
      <c r="AG11" s="118">
        <v>165</v>
      </c>
      <c r="AH11" s="118">
        <v>155</v>
      </c>
      <c r="AI11" s="118">
        <v>155</v>
      </c>
      <c r="AJ11" s="118">
        <v>155</v>
      </c>
      <c r="AK11" s="111">
        <v>155</v>
      </c>
      <c r="AN11" s="49"/>
    </row>
    <row r="12" spans="1:40" ht="12" customHeight="1" thickBot="1">
      <c r="A12" s="10">
        <v>9</v>
      </c>
      <c r="B12" s="98"/>
      <c r="C12" s="97"/>
      <c r="D12" s="12"/>
      <c r="E12" s="74" t="str">
        <f t="shared" si="18"/>
        <v xml:space="preserve"> </v>
      </c>
      <c r="F12" s="68" t="str">
        <f t="shared" si="0"/>
        <v xml:space="preserve"> </v>
      </c>
      <c r="G12" s="13"/>
      <c r="H12" s="13"/>
      <c r="I12" s="13">
        <f t="shared" si="19"/>
        <v>0</v>
      </c>
      <c r="J12" s="12">
        <v>0</v>
      </c>
      <c r="K12" s="18">
        <f t="shared" si="20"/>
        <v>0</v>
      </c>
      <c r="L12" s="12">
        <v>0</v>
      </c>
      <c r="M12" s="18">
        <f t="shared" si="21"/>
        <v>0</v>
      </c>
      <c r="N12" s="12">
        <v>0</v>
      </c>
      <c r="O12" s="18">
        <f t="shared" si="22"/>
        <v>0</v>
      </c>
      <c r="P12" s="12">
        <v>0</v>
      </c>
      <c r="Q12" s="18">
        <f t="shared" si="23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7"/>
        <v>#N/A</v>
      </c>
      <c r="V12" s="74" t="str">
        <f t="shared" si="8"/>
        <v/>
      </c>
      <c r="W12" s="74" t="str">
        <f t="shared" si="9"/>
        <v/>
      </c>
      <c r="X12" s="74" t="str">
        <f t="shared" si="10"/>
        <v/>
      </c>
      <c r="Y12" s="74" t="str">
        <f t="shared" si="11"/>
        <v/>
      </c>
      <c r="Z12" s="74" t="str">
        <f t="shared" si="12"/>
        <v/>
      </c>
      <c r="AA12" s="74">
        <f t="shared" si="13"/>
        <v>0</v>
      </c>
      <c r="AC12" s="112" t="s">
        <v>117</v>
      </c>
      <c r="AD12" s="113">
        <v>140</v>
      </c>
      <c r="AE12" s="113">
        <v>137</v>
      </c>
      <c r="AF12" s="113">
        <v>135</v>
      </c>
      <c r="AG12" s="113">
        <v>0</v>
      </c>
      <c r="AH12" s="113">
        <v>0</v>
      </c>
      <c r="AI12" s="113">
        <v>0</v>
      </c>
      <c r="AJ12" s="113">
        <v>0</v>
      </c>
      <c r="AK12" s="114">
        <v>0</v>
      </c>
      <c r="AN12" s="49"/>
    </row>
    <row r="13" spans="1:40" ht="12" customHeight="1">
      <c r="A13" s="10">
        <v>10</v>
      </c>
      <c r="B13" s="99"/>
      <c r="C13" s="97"/>
      <c r="D13" s="12"/>
      <c r="E13" s="74" t="str">
        <f t="shared" si="18"/>
        <v xml:space="preserve"> </v>
      </c>
      <c r="F13" s="68" t="str">
        <f t="shared" si="0"/>
        <v xml:space="preserve"> </v>
      </c>
      <c r="G13" s="13"/>
      <c r="H13" s="13"/>
      <c r="I13" s="13">
        <f t="shared" si="19"/>
        <v>0</v>
      </c>
      <c r="J13" s="12">
        <v>0</v>
      </c>
      <c r="K13" s="18">
        <f t="shared" si="20"/>
        <v>0</v>
      </c>
      <c r="L13" s="12">
        <v>0</v>
      </c>
      <c r="M13" s="18">
        <f t="shared" si="21"/>
        <v>0</v>
      </c>
      <c r="N13" s="12">
        <v>0</v>
      </c>
      <c r="O13" s="18">
        <f t="shared" si="22"/>
        <v>0</v>
      </c>
      <c r="P13" s="12">
        <v>0</v>
      </c>
      <c r="Q13" s="18">
        <f t="shared" si="23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7"/>
        <v>#N/A</v>
      </c>
      <c r="V13" s="74" t="str">
        <f t="shared" si="8"/>
        <v/>
      </c>
      <c r="W13" s="74" t="str">
        <f t="shared" si="9"/>
        <v/>
      </c>
      <c r="X13" s="74" t="str">
        <f t="shared" si="10"/>
        <v/>
      </c>
      <c r="Y13" s="74" t="str">
        <f t="shared" si="11"/>
        <v/>
      </c>
      <c r="Z13" s="74" t="str">
        <f t="shared" si="12"/>
        <v/>
      </c>
      <c r="AA13" s="74">
        <f t="shared" si="13"/>
        <v>0</v>
      </c>
      <c r="AC13" s="49"/>
      <c r="AD13" s="10"/>
      <c r="AE13" s="103"/>
      <c r="AF13" s="104"/>
      <c r="AN13" s="49"/>
    </row>
    <row r="14" spans="1:40" ht="12" customHeight="1">
      <c r="A14" s="10">
        <v>11</v>
      </c>
      <c r="B14" s="99"/>
      <c r="C14" s="97"/>
      <c r="D14" s="12"/>
      <c r="E14" s="74" t="str">
        <f t="shared" si="18"/>
        <v xml:space="preserve"> </v>
      </c>
      <c r="F14" s="68" t="str">
        <f t="shared" si="0"/>
        <v xml:space="preserve"> </v>
      </c>
      <c r="G14" s="13"/>
      <c r="H14" s="13"/>
      <c r="I14" s="13">
        <f t="shared" si="19"/>
        <v>0</v>
      </c>
      <c r="J14" s="12">
        <v>0</v>
      </c>
      <c r="K14" s="18">
        <f t="shared" si="20"/>
        <v>0</v>
      </c>
      <c r="L14" s="12">
        <v>0</v>
      </c>
      <c r="M14" s="18">
        <f t="shared" si="21"/>
        <v>0</v>
      </c>
      <c r="N14" s="12">
        <v>0</v>
      </c>
      <c r="O14" s="18">
        <f t="shared" si="22"/>
        <v>0</v>
      </c>
      <c r="P14" s="12">
        <v>0</v>
      </c>
      <c r="Q14" s="18">
        <f t="shared" si="23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7"/>
        <v>#N/A</v>
      </c>
      <c r="V14" s="74" t="str">
        <f t="shared" si="8"/>
        <v/>
      </c>
      <c r="W14" s="74" t="str">
        <f t="shared" si="9"/>
        <v/>
      </c>
      <c r="X14" s="74" t="str">
        <f t="shared" si="10"/>
        <v/>
      </c>
      <c r="Y14" s="74" t="str">
        <f t="shared" si="11"/>
        <v/>
      </c>
      <c r="Z14" s="74" t="str">
        <f t="shared" si="12"/>
        <v/>
      </c>
      <c r="AA14" s="74">
        <f t="shared" si="13"/>
        <v>0</v>
      </c>
      <c r="AC14" s="10"/>
      <c r="AD14" s="131" t="s">
        <v>112</v>
      </c>
      <c r="AE14" s="132"/>
      <c r="AF14" s="132"/>
      <c r="AG14" s="132"/>
      <c r="AN14" s="49"/>
    </row>
    <row r="15" spans="1:40" ht="12" customHeight="1">
      <c r="A15" s="10">
        <v>12</v>
      </c>
      <c r="B15" s="98"/>
      <c r="C15" s="97"/>
      <c r="D15" s="12"/>
      <c r="E15" s="74" t="str">
        <f t="shared" si="18"/>
        <v xml:space="preserve"> </v>
      </c>
      <c r="F15" s="68" t="str">
        <f t="shared" si="0"/>
        <v xml:space="preserve"> </v>
      </c>
      <c r="G15" s="13"/>
      <c r="H15" s="13"/>
      <c r="I15" s="13">
        <f t="shared" si="19"/>
        <v>0</v>
      </c>
      <c r="J15" s="12">
        <v>0</v>
      </c>
      <c r="K15" s="18">
        <f t="shared" si="20"/>
        <v>0</v>
      </c>
      <c r="L15" s="12">
        <v>0</v>
      </c>
      <c r="M15" s="18">
        <f t="shared" si="21"/>
        <v>0</v>
      </c>
      <c r="N15" s="12">
        <v>0</v>
      </c>
      <c r="O15" s="18">
        <f t="shared" si="22"/>
        <v>0</v>
      </c>
      <c r="P15" s="12">
        <v>0</v>
      </c>
      <c r="Q15" s="18">
        <f t="shared" si="23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si="7"/>
        <v>#N/A</v>
      </c>
      <c r="V15" s="74" t="str">
        <f t="shared" si="8"/>
        <v/>
      </c>
      <c r="W15" s="74" t="str">
        <f t="shared" si="9"/>
        <v/>
      </c>
      <c r="X15" s="74" t="str">
        <f t="shared" si="10"/>
        <v/>
      </c>
      <c r="Y15" s="74" t="str">
        <f t="shared" si="11"/>
        <v/>
      </c>
      <c r="Z15" s="74" t="str">
        <f t="shared" si="12"/>
        <v/>
      </c>
      <c r="AA15" s="74">
        <f t="shared" si="13"/>
        <v>0</v>
      </c>
      <c r="AB15" s="70"/>
      <c r="AC15" s="10"/>
      <c r="AD15" s="10"/>
      <c r="AE15" s="77">
        <v>1</v>
      </c>
      <c r="AF15" s="77" t="s">
        <v>56</v>
      </c>
      <c r="AN15" s="49"/>
    </row>
    <row r="16" spans="1:40" ht="12" customHeight="1">
      <c r="A16" s="10">
        <v>13</v>
      </c>
      <c r="B16" s="98"/>
      <c r="C16" s="97"/>
      <c r="D16" s="12"/>
      <c r="E16" s="74" t="str">
        <f t="shared" si="18"/>
        <v xml:space="preserve"> </v>
      </c>
      <c r="F16" s="68" t="str">
        <f t="shared" si="0"/>
        <v xml:space="preserve"> </v>
      </c>
      <c r="G16" s="13"/>
      <c r="H16" s="13"/>
      <c r="I16" s="13">
        <f t="shared" si="19"/>
        <v>0</v>
      </c>
      <c r="J16" s="12">
        <v>0</v>
      </c>
      <c r="K16" s="18">
        <f t="shared" si="20"/>
        <v>0</v>
      </c>
      <c r="L16" s="12">
        <v>0</v>
      </c>
      <c r="M16" s="18">
        <f t="shared" si="21"/>
        <v>0</v>
      </c>
      <c r="N16" s="12">
        <v>0</v>
      </c>
      <c r="O16" s="18">
        <f t="shared" si="22"/>
        <v>0</v>
      </c>
      <c r="P16" s="12">
        <v>0</v>
      </c>
      <c r="Q16" s="18">
        <f t="shared" si="23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7"/>
        <v>#N/A</v>
      </c>
      <c r="V16" s="74" t="str">
        <f t="shared" si="8"/>
        <v/>
      </c>
      <c r="W16" s="74" t="str">
        <f t="shared" si="9"/>
        <v/>
      </c>
      <c r="X16" s="74" t="str">
        <f t="shared" si="10"/>
        <v/>
      </c>
      <c r="Y16" s="74" t="str">
        <f t="shared" si="11"/>
        <v/>
      </c>
      <c r="Z16" s="74" t="str">
        <f t="shared" si="12"/>
        <v/>
      </c>
      <c r="AA16" s="74">
        <f t="shared" si="13"/>
        <v>0</v>
      </c>
      <c r="AB16" s="70"/>
      <c r="AC16" s="10"/>
      <c r="AD16" s="10"/>
      <c r="AE16" s="77">
        <v>2</v>
      </c>
      <c r="AF16" s="77" t="s">
        <v>56</v>
      </c>
      <c r="AN16" s="49"/>
    </row>
    <row r="17" spans="1:40" ht="12" customHeight="1">
      <c r="A17" s="10">
        <v>14</v>
      </c>
      <c r="B17" s="98"/>
      <c r="C17" s="97"/>
      <c r="D17" s="12"/>
      <c r="E17" s="74" t="str">
        <f t="shared" si="18"/>
        <v xml:space="preserve"> </v>
      </c>
      <c r="F17" s="68" t="str">
        <f t="shared" si="0"/>
        <v xml:space="preserve"> </v>
      </c>
      <c r="G17" s="13"/>
      <c r="H17" s="13"/>
      <c r="I17" s="13">
        <f t="shared" si="19"/>
        <v>0</v>
      </c>
      <c r="J17" s="12">
        <v>0</v>
      </c>
      <c r="K17" s="18">
        <f t="shared" si="20"/>
        <v>0</v>
      </c>
      <c r="L17" s="12">
        <v>0</v>
      </c>
      <c r="M17" s="18">
        <f t="shared" si="21"/>
        <v>0</v>
      </c>
      <c r="N17" s="12">
        <v>0</v>
      </c>
      <c r="O17" s="18">
        <f t="shared" si="22"/>
        <v>0</v>
      </c>
      <c r="P17" s="12">
        <v>0</v>
      </c>
      <c r="Q17" s="18">
        <f t="shared" si="23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7"/>
        <v>#N/A</v>
      </c>
      <c r="V17" s="74" t="str">
        <f t="shared" si="8"/>
        <v/>
      </c>
      <c r="W17" s="74" t="str">
        <f t="shared" si="9"/>
        <v/>
      </c>
      <c r="X17" s="74" t="str">
        <f t="shared" si="10"/>
        <v/>
      </c>
      <c r="Y17" s="74" t="str">
        <f t="shared" si="11"/>
        <v/>
      </c>
      <c r="Z17" s="74" t="str">
        <f t="shared" si="12"/>
        <v/>
      </c>
      <c r="AA17" s="74">
        <f t="shared" si="13"/>
        <v>0</v>
      </c>
      <c r="AB17" s="70"/>
      <c r="AC17" s="10"/>
      <c r="AD17" s="10"/>
      <c r="AE17" s="77">
        <v>3</v>
      </c>
      <c r="AF17" s="77" t="s">
        <v>55</v>
      </c>
      <c r="AN17" s="49"/>
    </row>
    <row r="18" spans="1:40" ht="12" customHeight="1">
      <c r="A18" s="10">
        <v>15</v>
      </c>
      <c r="B18" s="99"/>
      <c r="C18" s="97"/>
      <c r="D18" s="12"/>
      <c r="E18" s="74" t="str">
        <f t="shared" si="18"/>
        <v xml:space="preserve"> </v>
      </c>
      <c r="F18" s="68" t="str">
        <f t="shared" si="0"/>
        <v xml:space="preserve"> </v>
      </c>
      <c r="G18" s="13"/>
      <c r="H18" s="13"/>
      <c r="I18" s="13">
        <f t="shared" si="19"/>
        <v>0</v>
      </c>
      <c r="J18" s="12">
        <v>0</v>
      </c>
      <c r="K18" s="18">
        <f t="shared" si="20"/>
        <v>0</v>
      </c>
      <c r="L18" s="12">
        <v>0</v>
      </c>
      <c r="M18" s="18">
        <f t="shared" si="21"/>
        <v>0</v>
      </c>
      <c r="N18" s="12">
        <v>0</v>
      </c>
      <c r="O18" s="18">
        <f t="shared" si="22"/>
        <v>0</v>
      </c>
      <c r="P18" s="12">
        <v>0</v>
      </c>
      <c r="Q18" s="18">
        <f t="shared" si="23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7"/>
        <v>#N/A</v>
      </c>
      <c r="V18" s="74" t="str">
        <f t="shared" si="8"/>
        <v/>
      </c>
      <c r="W18" s="74" t="str">
        <f t="shared" si="9"/>
        <v/>
      </c>
      <c r="X18" s="74" t="str">
        <f t="shared" si="10"/>
        <v/>
      </c>
      <c r="Y18" s="74" t="str">
        <f t="shared" si="11"/>
        <v/>
      </c>
      <c r="Z18" s="74" t="str">
        <f t="shared" si="12"/>
        <v/>
      </c>
      <c r="AA18" s="74">
        <f t="shared" si="13"/>
        <v>0</v>
      </c>
      <c r="AB18" s="70"/>
      <c r="AC18" s="10"/>
      <c r="AD18" s="10"/>
      <c r="AE18" s="77">
        <v>4</v>
      </c>
      <c r="AF18" s="77" t="s">
        <v>55</v>
      </c>
      <c r="AN18" s="49"/>
    </row>
    <row r="19" spans="1:40" ht="12" customHeight="1">
      <c r="A19" s="10">
        <v>16</v>
      </c>
      <c r="B19" s="98"/>
      <c r="C19" s="97"/>
      <c r="D19" s="12"/>
      <c r="E19" s="74" t="str">
        <f t="shared" si="18"/>
        <v xml:space="preserve"> </v>
      </c>
      <c r="F19" s="68" t="str">
        <f t="shared" si="0"/>
        <v xml:space="preserve"> </v>
      </c>
      <c r="G19" s="13"/>
      <c r="H19" s="13"/>
      <c r="I19" s="13">
        <f t="shared" si="19"/>
        <v>0</v>
      </c>
      <c r="J19" s="12">
        <v>0</v>
      </c>
      <c r="K19" s="18">
        <f t="shared" si="20"/>
        <v>0</v>
      </c>
      <c r="L19" s="12">
        <v>0</v>
      </c>
      <c r="M19" s="18">
        <f t="shared" si="21"/>
        <v>0</v>
      </c>
      <c r="N19" s="12">
        <v>0</v>
      </c>
      <c r="O19" s="18">
        <f t="shared" si="22"/>
        <v>0</v>
      </c>
      <c r="P19" s="12">
        <v>0</v>
      </c>
      <c r="Q19" s="18">
        <f t="shared" si="23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7"/>
        <v>#N/A</v>
      </c>
      <c r="V19" s="74" t="str">
        <f t="shared" si="8"/>
        <v/>
      </c>
      <c r="W19" s="74" t="str">
        <f t="shared" si="9"/>
        <v/>
      </c>
      <c r="X19" s="74" t="str">
        <f t="shared" si="10"/>
        <v/>
      </c>
      <c r="Y19" s="74" t="str">
        <f t="shared" si="11"/>
        <v/>
      </c>
      <c r="Z19" s="74" t="str">
        <f t="shared" si="12"/>
        <v/>
      </c>
      <c r="AA19" s="74">
        <f t="shared" si="13"/>
        <v>0</v>
      </c>
      <c r="AB19" s="70"/>
      <c r="AC19" s="10"/>
      <c r="AD19" s="10"/>
      <c r="AE19" s="77">
        <v>5</v>
      </c>
      <c r="AF19" s="77" t="s">
        <v>54</v>
      </c>
      <c r="AN19" s="49"/>
    </row>
    <row r="20" spans="1:40" ht="12" customHeight="1">
      <c r="A20" s="10">
        <v>17</v>
      </c>
      <c r="B20" s="99"/>
      <c r="C20" s="97"/>
      <c r="D20" s="12"/>
      <c r="E20" s="74" t="str">
        <f t="shared" si="18"/>
        <v xml:space="preserve"> </v>
      </c>
      <c r="F20" s="68" t="str">
        <f t="shared" si="0"/>
        <v xml:space="preserve"> </v>
      </c>
      <c r="G20" s="13"/>
      <c r="H20" s="13"/>
      <c r="I20" s="13">
        <f t="shared" si="19"/>
        <v>0</v>
      </c>
      <c r="J20" s="12">
        <v>0</v>
      </c>
      <c r="K20" s="18">
        <f t="shared" si="20"/>
        <v>0</v>
      </c>
      <c r="L20" s="12">
        <v>0</v>
      </c>
      <c r="M20" s="18">
        <f t="shared" si="21"/>
        <v>0</v>
      </c>
      <c r="N20" s="12">
        <v>0</v>
      </c>
      <c r="O20" s="18">
        <f t="shared" si="22"/>
        <v>0</v>
      </c>
      <c r="P20" s="12">
        <v>0</v>
      </c>
      <c r="Q20" s="18">
        <f t="shared" si="23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7"/>
        <v>#N/A</v>
      </c>
      <c r="V20" s="74" t="str">
        <f t="shared" si="8"/>
        <v/>
      </c>
      <c r="W20" s="74" t="str">
        <f t="shared" si="9"/>
        <v/>
      </c>
      <c r="X20" s="74" t="str">
        <f t="shared" si="10"/>
        <v/>
      </c>
      <c r="Y20" s="74" t="str">
        <f t="shared" si="11"/>
        <v/>
      </c>
      <c r="Z20" s="74" t="str">
        <f t="shared" si="12"/>
        <v/>
      </c>
      <c r="AA20" s="74">
        <f t="shared" si="13"/>
        <v>0</v>
      </c>
      <c r="AB20" s="70"/>
      <c r="AC20" s="10"/>
      <c r="AD20" s="10"/>
      <c r="AE20" s="103"/>
      <c r="AF20" s="104"/>
      <c r="AN20" s="49"/>
    </row>
    <row r="21" spans="1:40" ht="12" customHeight="1">
      <c r="A21" s="10">
        <v>18</v>
      </c>
      <c r="B21" s="99"/>
      <c r="C21" s="97"/>
      <c r="D21" s="12"/>
      <c r="E21" s="74" t="str">
        <f t="shared" si="18"/>
        <v xml:space="preserve"> </v>
      </c>
      <c r="F21" s="68" t="str">
        <f t="shared" si="0"/>
        <v xml:space="preserve"> </v>
      </c>
      <c r="G21" s="13"/>
      <c r="H21" s="13"/>
      <c r="I21" s="13">
        <f t="shared" si="19"/>
        <v>0</v>
      </c>
      <c r="J21" s="12">
        <v>0</v>
      </c>
      <c r="K21" s="18">
        <f t="shared" si="20"/>
        <v>0</v>
      </c>
      <c r="L21" s="12">
        <v>0</v>
      </c>
      <c r="M21" s="18">
        <f t="shared" si="21"/>
        <v>0</v>
      </c>
      <c r="N21" s="12">
        <v>0</v>
      </c>
      <c r="O21" s="18">
        <f t="shared" si="22"/>
        <v>0</v>
      </c>
      <c r="P21" s="12">
        <v>0</v>
      </c>
      <c r="Q21" s="18">
        <f t="shared" si="23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7"/>
        <v>#N/A</v>
      </c>
      <c r="V21" s="74" t="str">
        <f t="shared" si="8"/>
        <v/>
      </c>
      <c r="W21" s="74" t="str">
        <f t="shared" si="9"/>
        <v/>
      </c>
      <c r="X21" s="74" t="str">
        <f t="shared" si="10"/>
        <v/>
      </c>
      <c r="Y21" s="74" t="str">
        <f t="shared" si="11"/>
        <v/>
      </c>
      <c r="Z21" s="74" t="str">
        <f t="shared" si="12"/>
        <v/>
      </c>
      <c r="AA21" s="74">
        <f t="shared" si="13"/>
        <v>0</v>
      </c>
      <c r="AB21" s="70"/>
      <c r="AN21" s="49"/>
    </row>
    <row r="22" spans="1:40" ht="12" customHeight="1">
      <c r="A22" s="10">
        <v>19</v>
      </c>
      <c r="B22" s="16"/>
      <c r="C22" s="97"/>
      <c r="D22" s="12"/>
      <c r="E22" s="74" t="str">
        <f t="shared" si="18"/>
        <v xml:space="preserve"> </v>
      </c>
      <c r="F22" s="68" t="str">
        <f t="shared" si="0"/>
        <v xml:space="preserve"> </v>
      </c>
      <c r="G22" s="13"/>
      <c r="H22" s="13"/>
      <c r="I22" s="13">
        <f t="shared" si="19"/>
        <v>0</v>
      </c>
      <c r="J22" s="12">
        <v>0</v>
      </c>
      <c r="K22" s="18">
        <f t="shared" si="20"/>
        <v>0</v>
      </c>
      <c r="L22" s="12">
        <v>0</v>
      </c>
      <c r="M22" s="18">
        <f t="shared" si="21"/>
        <v>0</v>
      </c>
      <c r="N22" s="12">
        <v>0</v>
      </c>
      <c r="O22" s="18">
        <f t="shared" si="22"/>
        <v>0</v>
      </c>
      <c r="P22" s="12">
        <v>0</v>
      </c>
      <c r="Q22" s="18">
        <f t="shared" si="23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7"/>
        <v>#N/A</v>
      </c>
      <c r="V22" s="74" t="str">
        <f t="shared" si="8"/>
        <v/>
      </c>
      <c r="W22" s="74" t="str">
        <f t="shared" si="9"/>
        <v/>
      </c>
      <c r="X22" s="74" t="str">
        <f t="shared" si="10"/>
        <v/>
      </c>
      <c r="Y22" s="74" t="str">
        <f t="shared" si="11"/>
        <v/>
      </c>
      <c r="Z22" s="74" t="str">
        <f t="shared" si="12"/>
        <v/>
      </c>
      <c r="AA22" s="74">
        <f t="shared" si="13"/>
        <v>0</v>
      </c>
      <c r="AB22" s="70"/>
      <c r="AN22" s="49"/>
    </row>
    <row r="23" spans="1:40" ht="12" customHeight="1">
      <c r="A23" s="10">
        <v>20</v>
      </c>
      <c r="B23" s="16"/>
      <c r="C23" s="97"/>
      <c r="D23" s="12"/>
      <c r="E23" s="74" t="str">
        <f t="shared" si="18"/>
        <v xml:space="preserve"> </v>
      </c>
      <c r="F23" s="68" t="str">
        <f t="shared" si="0"/>
        <v xml:space="preserve"> </v>
      </c>
      <c r="G23" s="13"/>
      <c r="H23" s="13"/>
      <c r="I23" s="13">
        <f t="shared" si="19"/>
        <v>0</v>
      </c>
      <c r="J23" s="12">
        <v>0</v>
      </c>
      <c r="K23" s="18">
        <f t="shared" si="20"/>
        <v>0</v>
      </c>
      <c r="L23" s="12">
        <v>0</v>
      </c>
      <c r="M23" s="18">
        <f t="shared" si="21"/>
        <v>0</v>
      </c>
      <c r="N23" s="12">
        <v>0</v>
      </c>
      <c r="O23" s="18">
        <f t="shared" si="22"/>
        <v>0</v>
      </c>
      <c r="P23" s="12">
        <v>0</v>
      </c>
      <c r="Q23" s="18">
        <f t="shared" si="23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7"/>
        <v>#N/A</v>
      </c>
      <c r="V23" s="74" t="str">
        <f t="shared" si="8"/>
        <v/>
      </c>
      <c r="W23" s="74" t="str">
        <f t="shared" si="9"/>
        <v/>
      </c>
      <c r="X23" s="74" t="str">
        <f t="shared" si="10"/>
        <v/>
      </c>
      <c r="Y23" s="74" t="str">
        <f t="shared" si="11"/>
        <v/>
      </c>
      <c r="Z23" s="74" t="str">
        <f t="shared" si="12"/>
        <v/>
      </c>
      <c r="AA23" s="74">
        <f t="shared" si="13"/>
        <v>0</v>
      </c>
      <c r="AB23" s="70"/>
      <c r="AN23" s="49"/>
    </row>
    <row r="24" spans="1:40" ht="12" customHeight="1">
      <c r="A24" s="10">
        <v>21</v>
      </c>
      <c r="B24" s="16"/>
      <c r="C24" s="97"/>
      <c r="D24" s="12"/>
      <c r="E24" s="74" t="str">
        <f t="shared" si="18"/>
        <v xml:space="preserve"> </v>
      </c>
      <c r="F24" s="68" t="str">
        <f t="shared" si="0"/>
        <v xml:space="preserve"> </v>
      </c>
      <c r="G24" s="13"/>
      <c r="H24" s="13"/>
      <c r="I24" s="13">
        <f t="shared" si="19"/>
        <v>0</v>
      </c>
      <c r="J24" s="12">
        <v>0</v>
      </c>
      <c r="K24" s="18">
        <f t="shared" si="20"/>
        <v>0</v>
      </c>
      <c r="L24" s="12">
        <v>0</v>
      </c>
      <c r="M24" s="18">
        <f t="shared" si="21"/>
        <v>0</v>
      </c>
      <c r="N24" s="12">
        <v>0</v>
      </c>
      <c r="O24" s="18">
        <f t="shared" si="22"/>
        <v>0</v>
      </c>
      <c r="P24" s="12">
        <v>0</v>
      </c>
      <c r="Q24" s="18">
        <f t="shared" si="23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7"/>
        <v>#N/A</v>
      </c>
      <c r="V24" s="74" t="str">
        <f t="shared" si="8"/>
        <v/>
      </c>
      <c r="W24" s="74" t="str">
        <f t="shared" si="9"/>
        <v/>
      </c>
      <c r="X24" s="74" t="str">
        <f t="shared" si="10"/>
        <v/>
      </c>
      <c r="Y24" s="74" t="str">
        <f t="shared" si="11"/>
        <v/>
      </c>
      <c r="Z24" s="74" t="str">
        <f t="shared" si="12"/>
        <v/>
      </c>
      <c r="AA24" s="74">
        <f t="shared" si="13"/>
        <v>0</v>
      </c>
      <c r="AB24" s="70"/>
      <c r="AN24" s="49"/>
    </row>
    <row r="25" spans="1:40" ht="12" customHeight="1">
      <c r="A25" s="10">
        <v>22</v>
      </c>
      <c r="B25" s="16"/>
      <c r="C25" s="97"/>
      <c r="D25" s="12"/>
      <c r="E25" s="74" t="str">
        <f t="shared" si="18"/>
        <v xml:space="preserve"> </v>
      </c>
      <c r="F25" s="68" t="str">
        <f t="shared" si="0"/>
        <v xml:space="preserve"> </v>
      </c>
      <c r="G25" s="13"/>
      <c r="H25" s="13"/>
      <c r="I25" s="13">
        <f t="shared" si="19"/>
        <v>0</v>
      </c>
      <c r="J25" s="12">
        <v>0</v>
      </c>
      <c r="K25" s="18">
        <f t="shared" si="20"/>
        <v>0</v>
      </c>
      <c r="L25" s="12">
        <v>0</v>
      </c>
      <c r="M25" s="18">
        <f t="shared" si="21"/>
        <v>0</v>
      </c>
      <c r="N25" s="12">
        <v>0</v>
      </c>
      <c r="O25" s="18">
        <f t="shared" si="22"/>
        <v>0</v>
      </c>
      <c r="P25" s="12">
        <v>0</v>
      </c>
      <c r="Q25" s="18">
        <f t="shared" si="23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7"/>
        <v>#N/A</v>
      </c>
      <c r="V25" s="74" t="str">
        <f t="shared" si="8"/>
        <v/>
      </c>
      <c r="W25" s="74" t="str">
        <f t="shared" si="9"/>
        <v/>
      </c>
      <c r="X25" s="74" t="str">
        <f t="shared" si="10"/>
        <v/>
      </c>
      <c r="Y25" s="74" t="str">
        <f t="shared" si="11"/>
        <v/>
      </c>
      <c r="Z25" s="74" t="str">
        <f t="shared" si="12"/>
        <v/>
      </c>
      <c r="AA25" s="74">
        <f t="shared" si="13"/>
        <v>0</v>
      </c>
      <c r="AB25" s="70"/>
      <c r="AN25" s="49"/>
    </row>
    <row r="26" spans="1:40" ht="12" customHeight="1">
      <c r="A26" s="10">
        <v>23</v>
      </c>
      <c r="B26" s="16"/>
      <c r="C26" s="97"/>
      <c r="D26" s="12"/>
      <c r="E26" s="74" t="str">
        <f t="shared" si="18"/>
        <v xml:space="preserve"> </v>
      </c>
      <c r="F26" s="68" t="str">
        <f t="shared" si="0"/>
        <v xml:space="preserve"> </v>
      </c>
      <c r="G26" s="13"/>
      <c r="H26" s="13"/>
      <c r="I26" s="13">
        <f t="shared" si="19"/>
        <v>0</v>
      </c>
      <c r="J26" s="12">
        <v>0</v>
      </c>
      <c r="K26" s="18">
        <f t="shared" si="20"/>
        <v>0</v>
      </c>
      <c r="L26" s="12">
        <v>0</v>
      </c>
      <c r="M26" s="18">
        <f t="shared" si="21"/>
        <v>0</v>
      </c>
      <c r="N26" s="12">
        <v>0</v>
      </c>
      <c r="O26" s="18">
        <f t="shared" si="22"/>
        <v>0</v>
      </c>
      <c r="P26" s="12">
        <v>0</v>
      </c>
      <c r="Q26" s="18">
        <f t="shared" si="23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7"/>
        <v>#N/A</v>
      </c>
      <c r="V26" s="74" t="str">
        <f t="shared" si="8"/>
        <v/>
      </c>
      <c r="W26" s="74" t="str">
        <f t="shared" si="9"/>
        <v/>
      </c>
      <c r="X26" s="74" t="str">
        <f t="shared" si="10"/>
        <v/>
      </c>
      <c r="Y26" s="74" t="str">
        <f t="shared" si="11"/>
        <v/>
      </c>
      <c r="Z26" s="74" t="str">
        <f t="shared" si="12"/>
        <v/>
      </c>
      <c r="AA26" s="74">
        <f t="shared" si="13"/>
        <v>0</v>
      </c>
      <c r="AB26" s="70"/>
      <c r="AN26" s="49"/>
    </row>
    <row r="27" spans="1:40" ht="12" customHeight="1">
      <c r="A27" s="10">
        <v>24</v>
      </c>
      <c r="B27" s="16"/>
      <c r="C27" s="97"/>
      <c r="D27" s="12"/>
      <c r="E27" s="74" t="str">
        <f t="shared" si="18"/>
        <v xml:space="preserve"> </v>
      </c>
      <c r="F27" s="68" t="str">
        <f t="shared" si="0"/>
        <v xml:space="preserve"> </v>
      </c>
      <c r="G27" s="13"/>
      <c r="H27" s="13"/>
      <c r="I27" s="13">
        <f t="shared" si="19"/>
        <v>0</v>
      </c>
      <c r="J27" s="12">
        <v>0</v>
      </c>
      <c r="K27" s="18">
        <f t="shared" si="20"/>
        <v>0</v>
      </c>
      <c r="L27" s="12">
        <v>0</v>
      </c>
      <c r="M27" s="18">
        <f t="shared" si="21"/>
        <v>0</v>
      </c>
      <c r="N27" s="12">
        <v>0</v>
      </c>
      <c r="O27" s="18">
        <f t="shared" si="22"/>
        <v>0</v>
      </c>
      <c r="P27" s="12">
        <v>0</v>
      </c>
      <c r="Q27" s="18">
        <f t="shared" si="23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7"/>
        <v>#N/A</v>
      </c>
      <c r="V27" s="74" t="str">
        <f t="shared" si="8"/>
        <v/>
      </c>
      <c r="W27" s="74" t="str">
        <f t="shared" si="9"/>
        <v/>
      </c>
      <c r="X27" s="74" t="str">
        <f t="shared" si="10"/>
        <v/>
      </c>
      <c r="Y27" s="74" t="str">
        <f t="shared" si="11"/>
        <v/>
      </c>
      <c r="Z27" s="74" t="str">
        <f t="shared" si="12"/>
        <v/>
      </c>
      <c r="AA27" s="74">
        <f t="shared" si="13"/>
        <v>0</v>
      </c>
      <c r="AB27" s="70"/>
      <c r="AN27" s="49"/>
    </row>
    <row r="28" spans="1:40" ht="12" customHeight="1">
      <c r="A28" s="10">
        <v>25</v>
      </c>
      <c r="B28" s="15"/>
      <c r="C28" s="97"/>
      <c r="D28" s="12"/>
      <c r="E28" s="74" t="str">
        <f t="shared" si="18"/>
        <v xml:space="preserve"> </v>
      </c>
      <c r="F28" s="44" t="str">
        <f t="shared" si="0"/>
        <v xml:space="preserve"> </v>
      </c>
      <c r="G28" s="91"/>
      <c r="H28" s="13"/>
      <c r="I28" s="91">
        <f t="shared" si="19"/>
        <v>0</v>
      </c>
      <c r="J28" s="12">
        <v>0</v>
      </c>
      <c r="K28" s="18">
        <f t="shared" si="20"/>
        <v>0</v>
      </c>
      <c r="L28" s="12">
        <v>0</v>
      </c>
      <c r="M28" s="18">
        <f t="shared" si="21"/>
        <v>0</v>
      </c>
      <c r="N28" s="12">
        <v>0</v>
      </c>
      <c r="O28" s="18">
        <f t="shared" si="22"/>
        <v>0</v>
      </c>
      <c r="P28" s="12">
        <v>0</v>
      </c>
      <c r="Q28" s="18">
        <f t="shared" si="23"/>
        <v>0</v>
      </c>
      <c r="R28" s="12">
        <v>0</v>
      </c>
      <c r="S28" s="92">
        <f t="shared" si="5"/>
        <v>0</v>
      </c>
      <c r="T28" s="93">
        <f t="shared" si="6"/>
        <v>0</v>
      </c>
      <c r="U28" s="74" t="e">
        <f t="shared" si="7"/>
        <v>#N/A</v>
      </c>
      <c r="V28" s="74" t="str">
        <f t="shared" si="8"/>
        <v/>
      </c>
      <c r="W28" s="74" t="str">
        <f t="shared" si="9"/>
        <v/>
      </c>
      <c r="X28" s="74" t="str">
        <f t="shared" si="10"/>
        <v/>
      </c>
      <c r="Y28" s="74" t="str">
        <f t="shared" si="11"/>
        <v/>
      </c>
      <c r="Z28" s="74" t="str">
        <f t="shared" si="12"/>
        <v/>
      </c>
      <c r="AA28" s="74">
        <f t="shared" si="13"/>
        <v>0</v>
      </c>
      <c r="AB28" s="70"/>
      <c r="AN28" s="49"/>
    </row>
    <row r="29" spans="1:40" ht="12" customHeight="1">
      <c r="A29" s="10"/>
      <c r="B29" s="96"/>
      <c r="C29" s="96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3"/>
      <c r="AF29" s="104"/>
      <c r="AN29" s="49"/>
    </row>
    <row r="30" spans="1:40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5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3"/>
      <c r="AF30" s="104"/>
      <c r="AN30" s="49"/>
    </row>
    <row r="31" spans="1:40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3"/>
      <c r="AF31" s="104"/>
      <c r="AN31" s="49"/>
    </row>
    <row r="32" spans="1:40" ht="13.5" customHeight="1" thickBot="1">
      <c r="A32" s="10"/>
      <c r="B32" s="24"/>
      <c r="C32" s="24"/>
      <c r="D32" s="47"/>
      <c r="E32" s="45"/>
      <c r="F32" s="45"/>
      <c r="G32" s="45"/>
      <c r="H32" s="48"/>
      <c r="I32" s="48"/>
      <c r="J32" s="50"/>
      <c r="K32" s="20"/>
      <c r="L32" s="20"/>
      <c r="M32" s="20"/>
      <c r="N32" s="25"/>
      <c r="O32" s="25"/>
      <c r="P32" s="26"/>
      <c r="Q32" s="25"/>
      <c r="R32" s="25"/>
      <c r="S32" s="25"/>
      <c r="T32" s="27"/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3"/>
      <c r="AF32" s="104"/>
      <c r="AN32" s="49"/>
    </row>
    <row r="33" spans="2:40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3"/>
      <c r="AF33" s="104"/>
      <c r="AN33" s="49"/>
    </row>
    <row r="34" spans="2:40" ht="12" customHeight="1" thickTop="1">
      <c r="AC34" s="10"/>
      <c r="AD34" s="10"/>
      <c r="AE34" s="103"/>
      <c r="AF34" s="104"/>
      <c r="AN34" s="49"/>
    </row>
    <row r="35" spans="2:40" ht="12" customHeight="1">
      <c r="AC35" s="10"/>
      <c r="AD35" s="10"/>
      <c r="AE35" s="103"/>
      <c r="AF35" s="104"/>
      <c r="AN35" s="49"/>
    </row>
    <row r="36" spans="2:40" ht="12" customHeight="1">
      <c r="AC36" s="10"/>
      <c r="AD36" s="10"/>
      <c r="AE36" s="103"/>
      <c r="AF36" s="104"/>
      <c r="AN36" s="49"/>
    </row>
    <row r="37" spans="2:40" ht="12" customHeight="1">
      <c r="AC37" s="10"/>
      <c r="AD37" s="10"/>
      <c r="AE37" s="103"/>
      <c r="AF37" s="104"/>
      <c r="AN37" s="49"/>
    </row>
    <row r="38" spans="2:40" ht="12" customHeight="1">
      <c r="AC38" s="10"/>
      <c r="AD38" s="10"/>
      <c r="AE38" s="103"/>
      <c r="AF38" s="104"/>
      <c r="AN38" s="49"/>
    </row>
    <row r="39" spans="2:40" ht="12" customHeight="1">
      <c r="AC39" s="10"/>
      <c r="AD39" s="10"/>
      <c r="AE39" s="103"/>
      <c r="AF39" s="104"/>
      <c r="AN39" s="49"/>
    </row>
    <row r="40" spans="2:40" ht="12" customHeight="1">
      <c r="AC40" s="10"/>
      <c r="AD40" s="10"/>
      <c r="AE40" s="103"/>
      <c r="AF40" s="104"/>
      <c r="AN40" s="49"/>
    </row>
    <row r="41" spans="2:40" ht="12" customHeight="1">
      <c r="AC41" s="10"/>
      <c r="AD41" s="10"/>
      <c r="AE41" s="103"/>
      <c r="AF41" s="104"/>
      <c r="AN41" s="49"/>
    </row>
    <row r="42" spans="2:40" ht="12" customHeight="1">
      <c r="AC42" s="10"/>
      <c r="AD42" s="10"/>
      <c r="AE42" s="103"/>
      <c r="AF42" s="104"/>
      <c r="AN42" s="49"/>
    </row>
    <row r="43" spans="2:40" ht="12" customHeight="1">
      <c r="AC43" s="10"/>
      <c r="AD43" s="10"/>
      <c r="AE43" s="103"/>
      <c r="AF43" s="104"/>
      <c r="AN43" s="49"/>
    </row>
    <row r="44" spans="2:40" ht="12" customHeight="1">
      <c r="AC44" s="10"/>
      <c r="AD44" s="10"/>
      <c r="AE44" s="103"/>
      <c r="AF44" s="104"/>
      <c r="AN44" s="49"/>
    </row>
    <row r="45" spans="2:40" ht="12" customHeight="1">
      <c r="AC45" s="10"/>
      <c r="AD45" s="10"/>
      <c r="AE45" s="103"/>
      <c r="AF45" s="104"/>
      <c r="AN45" s="49"/>
    </row>
    <row r="46" spans="2:40" ht="12" customHeight="1">
      <c r="AC46" s="10"/>
      <c r="AD46" s="10"/>
      <c r="AE46" s="103"/>
      <c r="AF46" s="104"/>
      <c r="AN46" s="49"/>
    </row>
    <row r="47" spans="2:40" ht="12" customHeight="1">
      <c r="AC47" s="10"/>
      <c r="AD47" s="10"/>
      <c r="AE47" s="103"/>
      <c r="AF47" s="104"/>
      <c r="AN47" s="49"/>
    </row>
    <row r="48" spans="2:40" ht="12" customHeight="1">
      <c r="AC48" s="10"/>
      <c r="AD48" s="10"/>
      <c r="AE48" s="103"/>
      <c r="AF48" s="104"/>
      <c r="AN48" s="49"/>
    </row>
    <row r="49" spans="29:40" ht="12" customHeight="1">
      <c r="AC49" s="10"/>
      <c r="AD49" s="10"/>
      <c r="AE49" s="103"/>
      <c r="AF49" s="104"/>
      <c r="AN49" s="49"/>
    </row>
    <row r="50" spans="29:40" ht="12" customHeight="1">
      <c r="AC50" s="10"/>
      <c r="AD50" s="10"/>
      <c r="AE50" s="103"/>
      <c r="AF50" s="104"/>
      <c r="AN50" s="49"/>
    </row>
    <row r="51" spans="29:40" ht="12" customHeight="1">
      <c r="AC51" s="10"/>
      <c r="AD51" s="10"/>
      <c r="AE51" s="103"/>
      <c r="AF51" s="104"/>
      <c r="AN51" s="49"/>
    </row>
    <row r="52" spans="29:40" ht="12" customHeight="1">
      <c r="AC52" s="10"/>
      <c r="AD52" s="10"/>
      <c r="AE52" s="103"/>
      <c r="AF52" s="104"/>
      <c r="AN52" s="49"/>
    </row>
    <row r="53" spans="29:40" ht="12" customHeight="1">
      <c r="AD53" s="10"/>
      <c r="AE53" s="103"/>
      <c r="AF53" s="104"/>
      <c r="AN53" s="49"/>
    </row>
    <row r="54" spans="29:40" ht="12" customHeight="1">
      <c r="AC54" s="10"/>
      <c r="AD54" s="10"/>
      <c r="AE54" s="103"/>
      <c r="AF54" s="104"/>
      <c r="AN54" s="49"/>
    </row>
    <row r="55" spans="29:40" ht="12" customHeight="1">
      <c r="AC55" s="10"/>
      <c r="AD55" s="10"/>
      <c r="AE55" s="103"/>
      <c r="AF55" s="104"/>
      <c r="AN55" s="49"/>
    </row>
    <row r="56" spans="29:40" ht="12" customHeight="1">
      <c r="AD56" s="10"/>
      <c r="AE56" s="103"/>
      <c r="AF56" s="104"/>
      <c r="AN56" s="49"/>
    </row>
    <row r="57" spans="29:40" ht="12" customHeight="1">
      <c r="AC57" s="10"/>
      <c r="AD57" s="10"/>
      <c r="AE57" s="103"/>
      <c r="AF57" s="104"/>
      <c r="AN57" s="49"/>
    </row>
    <row r="58" spans="29:40" ht="12" customHeight="1">
      <c r="AD58" s="10"/>
      <c r="AE58" s="103"/>
      <c r="AF58" s="104"/>
      <c r="AN58" s="49"/>
    </row>
    <row r="59" spans="29:40" ht="12" customHeight="1">
      <c r="AC59" s="10"/>
      <c r="AD59" s="10"/>
      <c r="AE59" s="103"/>
      <c r="AF59" s="104"/>
      <c r="AN59" s="49"/>
    </row>
    <row r="60" spans="29:40" ht="12" customHeight="1">
      <c r="AD60" s="10"/>
      <c r="AE60" s="103"/>
      <c r="AF60" s="104"/>
      <c r="AN60" s="49"/>
    </row>
    <row r="61" spans="29:40" ht="12" customHeight="1">
      <c r="AC61" s="10"/>
      <c r="AD61" s="10"/>
      <c r="AE61" s="103"/>
      <c r="AF61" s="104"/>
      <c r="AN61" s="49"/>
    </row>
    <row r="62" spans="29:40" ht="12" customHeight="1">
      <c r="AD62" s="10"/>
      <c r="AE62" s="103"/>
      <c r="AF62" s="104"/>
      <c r="AN62" s="49"/>
    </row>
    <row r="63" spans="29:40" ht="12" customHeight="1">
      <c r="AC63" s="10"/>
      <c r="AD63" s="10"/>
      <c r="AE63" s="103"/>
      <c r="AF63" s="104"/>
      <c r="AN63" s="49"/>
    </row>
    <row r="64" spans="29:40" ht="12" customHeight="1">
      <c r="AD64" s="10"/>
      <c r="AE64" s="103"/>
      <c r="AF64" s="104"/>
      <c r="AN64" s="49"/>
    </row>
    <row r="65" spans="29:40" ht="12" customHeight="1">
      <c r="AC65" s="10"/>
      <c r="AD65" s="10"/>
      <c r="AE65" s="103"/>
      <c r="AF65" s="104"/>
      <c r="AN65" s="49"/>
    </row>
    <row r="66" spans="29:40" ht="12" customHeight="1">
      <c r="AD66" s="10"/>
      <c r="AE66" s="103"/>
      <c r="AF66" s="104"/>
      <c r="AN66" s="49"/>
    </row>
    <row r="67" spans="29:40" ht="12" customHeight="1">
      <c r="AD67" s="10"/>
      <c r="AE67" s="103"/>
      <c r="AF67" s="104"/>
      <c r="AN67" s="49"/>
    </row>
    <row r="68" spans="29:40" ht="12" customHeight="1">
      <c r="AC68" s="10"/>
      <c r="AD68" s="10"/>
      <c r="AE68" s="103"/>
      <c r="AF68" s="104"/>
      <c r="AN68" s="49"/>
    </row>
    <row r="69" spans="29:40" ht="12" customHeight="1">
      <c r="AD69" s="10"/>
      <c r="AE69" s="103"/>
      <c r="AF69" s="104"/>
      <c r="AN69" s="49"/>
    </row>
    <row r="70" spans="29:40" ht="12" customHeight="1">
      <c r="AC70" s="10"/>
      <c r="AD70" s="10"/>
      <c r="AE70" s="103"/>
      <c r="AF70" s="104"/>
      <c r="AN70" s="49"/>
    </row>
    <row r="71" spans="29:40" ht="12" customHeight="1">
      <c r="AD71" s="10"/>
      <c r="AE71" s="103"/>
      <c r="AF71" s="104"/>
      <c r="AN71" s="49"/>
    </row>
    <row r="72" spans="29:40" ht="12" customHeight="1">
      <c r="AC72" s="10"/>
      <c r="AD72" s="10"/>
      <c r="AE72" s="103"/>
      <c r="AF72" s="104"/>
      <c r="AN72" s="49"/>
    </row>
    <row r="73" spans="29:40" ht="12" customHeight="1">
      <c r="AD73" s="10"/>
      <c r="AE73" s="103"/>
      <c r="AF73" s="104"/>
      <c r="AN73" s="49"/>
    </row>
    <row r="74" spans="29:40" ht="12" customHeight="1">
      <c r="AC74" s="10"/>
      <c r="AD74" s="10"/>
      <c r="AE74" s="103"/>
      <c r="AF74" s="104"/>
      <c r="AN74" s="49"/>
    </row>
    <row r="75" spans="29:40" ht="12" customHeight="1">
      <c r="AC75" s="10"/>
      <c r="AD75" s="10"/>
      <c r="AE75" s="103"/>
      <c r="AF75" s="104"/>
      <c r="AN75" s="49"/>
    </row>
    <row r="76" spans="29:40" ht="12" customHeight="1">
      <c r="AC76" s="10"/>
      <c r="AD76" s="10"/>
      <c r="AE76" s="103"/>
      <c r="AF76" s="104"/>
      <c r="AN76" s="49"/>
    </row>
    <row r="77" spans="29:40" ht="12" customHeight="1">
      <c r="AD77" s="10"/>
      <c r="AE77" s="103"/>
      <c r="AF77" s="104"/>
      <c r="AN77" s="49"/>
    </row>
    <row r="78" spans="29:40" ht="12" customHeight="1">
      <c r="AC78" s="10"/>
      <c r="AD78" s="10"/>
      <c r="AE78" s="103"/>
      <c r="AF78" s="104"/>
      <c r="AN78" s="49"/>
    </row>
    <row r="79" spans="29:40" ht="12" customHeight="1">
      <c r="AC79" s="10"/>
      <c r="AD79" s="10"/>
      <c r="AE79" s="103"/>
      <c r="AF79" s="104"/>
      <c r="AN79" s="49"/>
    </row>
    <row r="80" spans="29:40" ht="12" customHeight="1">
      <c r="AE80" s="103"/>
      <c r="AF80" s="104"/>
      <c r="AN80" s="49"/>
    </row>
    <row r="81" spans="29:40" ht="12" customHeight="1">
      <c r="AC81" s="10"/>
      <c r="AE81" s="103"/>
      <c r="AF81" s="104"/>
      <c r="AN81" s="49"/>
    </row>
    <row r="82" spans="29:40" ht="12" customHeight="1">
      <c r="AE82" s="103"/>
      <c r="AF82" s="104"/>
      <c r="AN82" s="49"/>
    </row>
    <row r="83" spans="29:40" ht="12" customHeight="1">
      <c r="AN83" s="49"/>
    </row>
    <row r="84" spans="29:40" ht="12" customHeight="1">
      <c r="AN84" s="49"/>
    </row>
    <row r="85" spans="29:40" ht="12" customHeight="1">
      <c r="AN85" s="49"/>
    </row>
    <row r="86" spans="29:40" ht="12" customHeight="1">
      <c r="AE86" s="102"/>
      <c r="AF86" s="102"/>
      <c r="AN86" s="49"/>
    </row>
    <row r="87" spans="29:40" ht="12" customHeight="1">
      <c r="AN87" s="49"/>
    </row>
    <row r="88" spans="29:40" ht="12" customHeight="1">
      <c r="AN88" s="49"/>
    </row>
    <row r="89" spans="29:40" ht="12" customHeight="1">
      <c r="AN89" s="49"/>
    </row>
    <row r="90" spans="29:40" ht="12" customHeight="1">
      <c r="AN90" s="49"/>
    </row>
    <row r="91" spans="29:40" ht="12" customHeight="1">
      <c r="AN91" s="49"/>
    </row>
    <row r="92" spans="29:40" ht="12" customHeight="1">
      <c r="AN92" s="49"/>
    </row>
    <row r="93" spans="29:40" ht="12" customHeight="1">
      <c r="AN93" s="49"/>
    </row>
    <row r="94" spans="29:40" ht="12" customHeight="1">
      <c r="AN94" s="49"/>
    </row>
    <row r="95" spans="29:40" ht="12" customHeight="1">
      <c r="AN95" s="49"/>
    </row>
    <row r="96" spans="29:40" ht="12" customHeight="1">
      <c r="AN96" s="49"/>
    </row>
    <row r="97" spans="40:40" ht="12" customHeight="1">
      <c r="AN97" s="49"/>
    </row>
    <row r="98" spans="40:40" ht="12" customHeight="1">
      <c r="AN98" s="49"/>
    </row>
    <row r="99" spans="40:40" ht="12" customHeight="1">
      <c r="AN99" s="49"/>
    </row>
    <row r="100" spans="40:40" ht="12" customHeight="1">
      <c r="AN100" s="49"/>
    </row>
    <row r="101" spans="40:40" ht="12" customHeight="1">
      <c r="AN101" s="49"/>
    </row>
    <row r="102" spans="40:40" ht="12" customHeight="1">
      <c r="AN102" s="49"/>
    </row>
    <row r="103" spans="40:40" ht="12" customHeight="1">
      <c r="AN103" s="49"/>
    </row>
    <row r="104" spans="40:40" ht="12" customHeight="1">
      <c r="AN104" s="49"/>
    </row>
    <row r="105" spans="40:40" ht="12" customHeight="1">
      <c r="AN105" s="49"/>
    </row>
    <row r="106" spans="40:40" ht="12" customHeight="1">
      <c r="AN106" s="49"/>
    </row>
    <row r="107" spans="40:40" ht="12" customHeight="1">
      <c r="AN107" s="49"/>
    </row>
    <row r="108" spans="40:40" ht="12" customHeight="1">
      <c r="AN108" s="49"/>
    </row>
    <row r="109" spans="40:40" ht="12" customHeight="1">
      <c r="AN109" s="49"/>
    </row>
    <row r="110" spans="40:40" ht="12" customHeight="1">
      <c r="AN110" s="49"/>
    </row>
    <row r="111" spans="40:40" ht="12" customHeight="1">
      <c r="AN111" s="49"/>
    </row>
    <row r="112" spans="40:40" ht="12" customHeight="1">
      <c r="AN112" s="49"/>
    </row>
    <row r="113" spans="40:40" ht="12" customHeight="1">
      <c r="AN113" s="49"/>
    </row>
    <row r="114" spans="40:40" ht="12" customHeight="1">
      <c r="AN114" s="49"/>
    </row>
    <row r="115" spans="40:40" ht="12" customHeight="1">
      <c r="AN115" s="49"/>
    </row>
    <row r="116" spans="40:40" ht="12" customHeight="1">
      <c r="AN116" s="49"/>
    </row>
    <row r="117" spans="40:40" ht="12" customHeight="1">
      <c r="AN117" s="49"/>
    </row>
    <row r="118" spans="40:40" ht="12" customHeight="1">
      <c r="AN118" s="49"/>
    </row>
    <row r="119" spans="40:40" ht="12" customHeight="1">
      <c r="AN119" s="49"/>
    </row>
    <row r="120" spans="40:40" ht="12" customHeight="1">
      <c r="AN120" s="49"/>
    </row>
    <row r="121" spans="40:40" ht="12" customHeight="1">
      <c r="AN121" s="49"/>
    </row>
    <row r="122" spans="40:40" ht="12" customHeight="1">
      <c r="AN122" s="49"/>
    </row>
    <row r="123" spans="40:40" ht="12" customHeight="1">
      <c r="AN123" s="49"/>
    </row>
    <row r="124" spans="40:40" ht="12" customHeight="1">
      <c r="AN124" s="49"/>
    </row>
    <row r="125" spans="40:40" ht="12" customHeight="1">
      <c r="AN125" s="49"/>
    </row>
    <row r="126" spans="40:40" ht="12" customHeight="1">
      <c r="AN126" s="49"/>
    </row>
    <row r="127" spans="40:40" ht="12" customHeight="1">
      <c r="AN127" s="49"/>
    </row>
    <row r="128" spans="40:40" ht="12" customHeight="1">
      <c r="AN128" s="49"/>
    </row>
    <row r="129" spans="40:40" ht="12" customHeight="1">
      <c r="AN129" s="49"/>
    </row>
    <row r="130" spans="40:40" ht="12" customHeight="1">
      <c r="AN130" s="49"/>
    </row>
    <row r="131" spans="40:40" ht="12" customHeight="1">
      <c r="AN131" s="49"/>
    </row>
    <row r="132" spans="40:40" ht="12" customHeight="1">
      <c r="AN132" s="49"/>
    </row>
    <row r="133" spans="40:40" ht="12" customHeight="1">
      <c r="AN133" s="49"/>
    </row>
    <row r="134" spans="40:40" ht="12" customHeight="1">
      <c r="AN134" s="49"/>
    </row>
    <row r="135" spans="40:40" ht="12" customHeight="1">
      <c r="AN135" s="49"/>
    </row>
    <row r="136" spans="40:40" ht="12" customHeight="1">
      <c r="AN136" s="49"/>
    </row>
    <row r="137" spans="40:40" ht="12" customHeight="1">
      <c r="AN137" s="49"/>
    </row>
    <row r="138" spans="40:40" ht="12" customHeight="1">
      <c r="AN138" s="49"/>
    </row>
    <row r="139" spans="40:40" ht="12" customHeight="1">
      <c r="AN139" s="49"/>
    </row>
    <row r="140" spans="40:40" ht="12" customHeight="1">
      <c r="AN140" s="49"/>
    </row>
    <row r="141" spans="40:40" ht="12" customHeight="1">
      <c r="AN141" s="49"/>
    </row>
    <row r="142" spans="40:40" ht="12" customHeight="1">
      <c r="AN142" s="49"/>
    </row>
    <row r="143" spans="40:40" ht="12" customHeight="1">
      <c r="AN143" s="49"/>
    </row>
    <row r="144" spans="40:40" ht="12" customHeight="1">
      <c r="AN144" s="49"/>
    </row>
    <row r="145" spans="40:40" ht="12" customHeight="1">
      <c r="AN145" s="49"/>
    </row>
    <row r="146" spans="40:40" ht="12" customHeight="1">
      <c r="AN146" s="49"/>
    </row>
    <row r="147" spans="40:40" ht="12" customHeight="1">
      <c r="AN147" s="49"/>
    </row>
    <row r="148" spans="40:40" ht="12" customHeight="1">
      <c r="AN148" s="49"/>
    </row>
    <row r="149" spans="40:40" ht="12" customHeight="1">
      <c r="AN149" s="49"/>
    </row>
    <row r="150" spans="40:40" ht="12" customHeight="1">
      <c r="AN150" s="49"/>
    </row>
    <row r="151" spans="40:40" ht="12" customHeight="1">
      <c r="AN151" s="49"/>
    </row>
    <row r="152" spans="40:40" ht="12" customHeight="1">
      <c r="AN152" s="49"/>
    </row>
    <row r="153" spans="40:40" ht="12" customHeight="1">
      <c r="AN153" s="49"/>
    </row>
    <row r="154" spans="40:40" ht="12" customHeight="1">
      <c r="AN154" s="49"/>
    </row>
    <row r="155" spans="40:40" ht="12" customHeight="1">
      <c r="AN155" s="49"/>
    </row>
    <row r="156" spans="40:40" ht="12" customHeight="1">
      <c r="AN156" s="49"/>
    </row>
    <row r="157" spans="40:40" ht="12" customHeight="1">
      <c r="AN157" s="49"/>
    </row>
    <row r="158" spans="40:40" ht="12" customHeight="1">
      <c r="AN158" s="49"/>
    </row>
    <row r="159" spans="40:40" ht="12" customHeight="1">
      <c r="AN159" s="49"/>
    </row>
    <row r="160" spans="40:40" ht="12" customHeight="1">
      <c r="AN160" s="49"/>
    </row>
    <row r="161" spans="40:40" ht="12" customHeight="1">
      <c r="AN161" s="49"/>
    </row>
    <row r="162" spans="40:40" ht="12" customHeight="1">
      <c r="AN162" s="49"/>
    </row>
    <row r="163" spans="40:40" ht="12" customHeight="1">
      <c r="AN163" s="49"/>
    </row>
    <row r="164" spans="40:40" ht="12" customHeight="1">
      <c r="AN164" s="49"/>
    </row>
    <row r="165" spans="40:40" ht="12" customHeight="1">
      <c r="AN165" s="49"/>
    </row>
    <row r="166" spans="40:40" ht="12" customHeight="1">
      <c r="AN166" s="49"/>
    </row>
    <row r="167" spans="40:40" ht="12" customHeight="1">
      <c r="AN167" s="49"/>
    </row>
    <row r="168" spans="40:40" ht="12" customHeight="1">
      <c r="AN168" s="49"/>
    </row>
    <row r="169" spans="40:40" ht="12" customHeight="1">
      <c r="AN169" s="49"/>
    </row>
    <row r="170" spans="40:40" ht="12" customHeight="1">
      <c r="AN170" s="49"/>
    </row>
    <row r="171" spans="40:40" ht="12" customHeight="1">
      <c r="AN171" s="49"/>
    </row>
    <row r="172" spans="40:40" ht="12" customHeight="1">
      <c r="AN172" s="49"/>
    </row>
    <row r="173" spans="40:40" ht="12" customHeight="1">
      <c r="AN173" s="49"/>
    </row>
    <row r="174" spans="40:40" ht="12" customHeight="1">
      <c r="AN174" s="49"/>
    </row>
    <row r="175" spans="40:40" ht="12" customHeight="1">
      <c r="AN175" s="49"/>
    </row>
    <row r="176" spans="40:40" ht="12" customHeight="1">
      <c r="AN176" s="49"/>
    </row>
    <row r="177" spans="40:40" ht="12" customHeight="1">
      <c r="AN177" s="49"/>
    </row>
    <row r="178" spans="40:40" ht="12" customHeight="1">
      <c r="AN178" s="49"/>
    </row>
    <row r="179" spans="40:40" ht="12" customHeight="1">
      <c r="AN179" s="49"/>
    </row>
    <row r="180" spans="40:40" ht="12" customHeight="1">
      <c r="AN180" s="49"/>
    </row>
    <row r="181" spans="40:40" ht="12" customHeight="1">
      <c r="AN181" s="49"/>
    </row>
    <row r="182" spans="40:40" ht="12" customHeight="1">
      <c r="AN182" s="49"/>
    </row>
    <row r="183" spans="40:40" ht="12" customHeight="1">
      <c r="AN183" s="49"/>
    </row>
    <row r="184" spans="40:40" ht="12" customHeight="1">
      <c r="AN184" s="49"/>
    </row>
    <row r="185" spans="40:40" ht="12" customHeight="1">
      <c r="AN185" s="49"/>
    </row>
    <row r="186" spans="40:40" ht="12" customHeight="1">
      <c r="AN186" s="49"/>
    </row>
    <row r="187" spans="40:40" ht="12" customHeight="1">
      <c r="AN187" s="49"/>
    </row>
    <row r="188" spans="40:40" ht="12" customHeight="1">
      <c r="AN188" s="49"/>
    </row>
    <row r="189" spans="40:40" ht="12" customHeight="1">
      <c r="AN189" s="49"/>
    </row>
    <row r="190" spans="40:40" ht="12" customHeight="1">
      <c r="AN190" s="49"/>
    </row>
    <row r="191" spans="40:40" ht="12" customHeight="1">
      <c r="AN191" s="49"/>
    </row>
    <row r="192" spans="40:40" ht="12" customHeight="1">
      <c r="AN192" s="49"/>
    </row>
    <row r="193" spans="40:40" ht="12" customHeight="1">
      <c r="AN193" s="49"/>
    </row>
    <row r="194" spans="40:40" ht="12" customHeight="1">
      <c r="AN194" s="49"/>
    </row>
    <row r="195" spans="40:40" ht="12" customHeight="1">
      <c r="AN195" s="49"/>
    </row>
    <row r="196" spans="40:40" ht="12" customHeight="1">
      <c r="AN196" s="49"/>
    </row>
    <row r="197" spans="40:40" ht="12" customHeight="1">
      <c r="AN197" s="49"/>
    </row>
    <row r="198" spans="40:40" ht="12" customHeight="1">
      <c r="AN198" s="49"/>
    </row>
    <row r="199" spans="40:40" ht="12" customHeight="1">
      <c r="AN199" s="49"/>
    </row>
    <row r="200" spans="40:40" ht="12" customHeight="1">
      <c r="AN200" s="49"/>
    </row>
    <row r="201" spans="40:40" ht="12" customHeight="1">
      <c r="AN201" s="49"/>
    </row>
    <row r="202" spans="40:40" ht="12" customHeight="1">
      <c r="AN202" s="49"/>
    </row>
    <row r="203" spans="40:40" ht="12" customHeight="1">
      <c r="AN203" s="49"/>
    </row>
    <row r="204" spans="40:40" ht="12" customHeight="1">
      <c r="AN204" s="49"/>
    </row>
    <row r="205" spans="40:40" ht="12" customHeight="1">
      <c r="AN205" s="49"/>
    </row>
    <row r="206" spans="40:40" ht="12" customHeight="1">
      <c r="AN206" s="49"/>
    </row>
    <row r="207" spans="40:40" ht="12" customHeight="1">
      <c r="AN207" s="49"/>
    </row>
    <row r="208" spans="40:40" ht="12" customHeight="1">
      <c r="AN208" s="49"/>
    </row>
    <row r="209" spans="40:40" ht="12" customHeight="1">
      <c r="AN209" s="49"/>
    </row>
    <row r="210" spans="40:40" ht="12" customHeight="1">
      <c r="AN210" s="49"/>
    </row>
    <row r="211" spans="40:40" ht="12" customHeight="1">
      <c r="AN211" s="49"/>
    </row>
    <row r="212" spans="40:40" ht="12" customHeight="1">
      <c r="AN212" s="49"/>
    </row>
    <row r="213" spans="40:40" ht="12" customHeight="1">
      <c r="AN213" s="49"/>
    </row>
    <row r="214" spans="40:40" ht="12" customHeight="1">
      <c r="AN214" s="49"/>
    </row>
    <row r="215" spans="40:40" ht="12" customHeight="1">
      <c r="AN215" s="49"/>
    </row>
    <row r="216" spans="40:40" ht="12" customHeight="1">
      <c r="AN216" s="49"/>
    </row>
    <row r="217" spans="40:40" ht="12" customHeight="1">
      <c r="AN217" s="49"/>
    </row>
    <row r="218" spans="40:40" ht="12" customHeight="1">
      <c r="AN218" s="49"/>
    </row>
    <row r="219" spans="40:40" ht="12" customHeight="1">
      <c r="AN219" s="49"/>
    </row>
    <row r="220" spans="40:40" ht="12" customHeight="1">
      <c r="AN220" s="49"/>
    </row>
    <row r="221" spans="40:40" ht="12" customHeight="1">
      <c r="AN221" s="49"/>
    </row>
    <row r="222" spans="40:40" ht="12" customHeight="1">
      <c r="AN222" s="49"/>
    </row>
    <row r="223" spans="40:40" ht="12" customHeight="1">
      <c r="AN223" s="49"/>
    </row>
    <row r="224" spans="40:40" ht="12" customHeight="1">
      <c r="AN224" s="49"/>
    </row>
    <row r="225" spans="40:40" ht="12" customHeight="1">
      <c r="AN225" s="49"/>
    </row>
    <row r="226" spans="40:40" ht="12" customHeight="1">
      <c r="AN226" s="49"/>
    </row>
    <row r="227" spans="40:40" ht="12" customHeight="1">
      <c r="AN227" s="49"/>
    </row>
    <row r="228" spans="40:40" ht="12" customHeight="1">
      <c r="AN228" s="49"/>
    </row>
    <row r="229" spans="40:40" ht="12" customHeight="1">
      <c r="AN229" s="49"/>
    </row>
    <row r="230" spans="40:40" ht="12" customHeight="1">
      <c r="AN230" s="49"/>
    </row>
    <row r="231" spans="40:40" ht="12" customHeight="1">
      <c r="AN231" s="49"/>
    </row>
    <row r="232" spans="40:40" ht="12" customHeight="1">
      <c r="AN232" s="49"/>
    </row>
    <row r="233" spans="40:40" ht="12" customHeight="1">
      <c r="AN233" s="49"/>
    </row>
    <row r="234" spans="40:40" ht="12" customHeight="1">
      <c r="AN234" s="49"/>
    </row>
    <row r="235" spans="40:40" ht="12" customHeight="1">
      <c r="AN235" s="49"/>
    </row>
    <row r="236" spans="40:40" ht="12" customHeight="1">
      <c r="AN236" s="49"/>
    </row>
    <row r="237" spans="40:40" ht="12" customHeight="1">
      <c r="AN237" s="49"/>
    </row>
    <row r="238" spans="40:40" ht="12" customHeight="1">
      <c r="AN238" s="49"/>
    </row>
    <row r="239" spans="40:40" ht="12" customHeight="1">
      <c r="AN239" s="49"/>
    </row>
    <row r="240" spans="40:40" ht="12" customHeight="1">
      <c r="AN240" s="49"/>
    </row>
    <row r="241" spans="40:40" ht="12" customHeight="1">
      <c r="AN241" s="49"/>
    </row>
    <row r="242" spans="40:40" ht="12" customHeight="1">
      <c r="AN242" s="49"/>
    </row>
    <row r="243" spans="40:40" ht="12" customHeight="1">
      <c r="AN243" s="49"/>
    </row>
    <row r="244" spans="40:40" ht="12" customHeight="1">
      <c r="AN244" s="49"/>
    </row>
    <row r="245" spans="40:40" ht="12" customHeight="1">
      <c r="AN245" s="49"/>
    </row>
    <row r="246" spans="40:40" ht="12" customHeight="1">
      <c r="AN246" s="49"/>
    </row>
    <row r="247" spans="40:40" ht="12" customHeight="1">
      <c r="AN247" s="49"/>
    </row>
    <row r="248" spans="40:40" ht="12" customHeight="1">
      <c r="AN248" s="49"/>
    </row>
    <row r="249" spans="40:40" ht="12" customHeight="1">
      <c r="AN249" s="49"/>
    </row>
    <row r="250" spans="40:40" ht="12" customHeight="1">
      <c r="AN250" s="49"/>
    </row>
    <row r="251" spans="40:40" ht="12" customHeight="1">
      <c r="AN251" s="49"/>
    </row>
    <row r="252" spans="40:40" ht="12" customHeight="1">
      <c r="AN252" s="49"/>
    </row>
    <row r="253" spans="40:40" ht="12" customHeight="1">
      <c r="AN253" s="49"/>
    </row>
    <row r="254" spans="40:40" ht="12" customHeight="1">
      <c r="AN254" s="49"/>
    </row>
    <row r="255" spans="40:40" ht="12" customHeight="1">
      <c r="AN255" s="49"/>
    </row>
    <row r="256" spans="40:40" ht="12" customHeight="1">
      <c r="AN256" s="49"/>
    </row>
    <row r="257" spans="40:40" ht="12" customHeight="1">
      <c r="AN257" s="49"/>
    </row>
    <row r="258" spans="40:40" ht="12" customHeight="1">
      <c r="AN258" s="49"/>
    </row>
    <row r="259" spans="40:40" ht="12" customHeight="1">
      <c r="AN259" s="49"/>
    </row>
    <row r="260" spans="40:40" ht="12" customHeight="1">
      <c r="AN260" s="49"/>
    </row>
    <row r="261" spans="40:40" ht="12" customHeight="1">
      <c r="AN261" s="49"/>
    </row>
    <row r="262" spans="40:40" ht="12" customHeight="1">
      <c r="AN262" s="49"/>
    </row>
    <row r="263" spans="40:40" ht="12" customHeight="1">
      <c r="AN263" s="49"/>
    </row>
    <row r="264" spans="40:40" ht="12" customHeight="1">
      <c r="AN264" s="49"/>
    </row>
    <row r="265" spans="40:40" ht="12" customHeight="1">
      <c r="AN265" s="49"/>
    </row>
    <row r="266" spans="40:40" ht="12" customHeight="1">
      <c r="AN266" s="49"/>
    </row>
    <row r="267" spans="40:40" ht="12" customHeight="1">
      <c r="AN267" s="49"/>
    </row>
    <row r="268" spans="40:40" ht="12" customHeight="1">
      <c r="AN268" s="49"/>
    </row>
    <row r="269" spans="40:40" ht="12" customHeight="1"/>
    <row r="270" spans="40:40" ht="12" customHeight="1"/>
    <row r="271" spans="40:40" ht="12" customHeight="1"/>
    <row r="272" spans="40:40" ht="12" customHeight="1"/>
    <row r="273" ht="12" customHeight="1"/>
    <row r="274" ht="12" customHeight="1"/>
    <row r="275" ht="12" customHeight="1"/>
  </sheetData>
  <sheetProtection algorithmName="SHA-512" hashValue="EA7M2Dv7A2UJ3RiJ/MF73DyVRE4GUo1kXxcv6mbiWR/SxPpIZE3PQz4TOkKvBx7w3FwRWM6+ABAshGIIGeylLw==" saltValue="b3GLB80nOeJ49/LbJVy6lw==" spinCount="100000" sheet="1" objects="1" scenarios="1"/>
  <mergeCells count="2">
    <mergeCell ref="AE2:AK2"/>
    <mergeCell ref="AD14:AG14"/>
  </mergeCells>
  <dataValidations count="4">
    <dataValidation type="list" allowBlank="1" showInputMessage="1" showErrorMessage="1" sqref="H4:H28" xr:uid="{E3CF350D-046B-44CD-A70F-43BFF950E35E}">
      <formula1>$AC$12</formula1>
    </dataValidation>
    <dataValidation type="list" allowBlank="1" showInputMessage="1" showErrorMessage="1" sqref="AB15:AB28" xr:uid="{B474F901-66FC-4A18-8821-82DDCD0B5452}">
      <formula1>#REF!</formula1>
    </dataValidation>
    <dataValidation type="whole" allowBlank="1" showInputMessage="1" showErrorMessage="1" sqref="J4:J28 L4:L28 N4:N28 P4:P28 R4:R28" xr:uid="{C3E1AA59-B071-44B7-9356-40D19BE52316}">
      <formula1>0</formula1>
      <formula2>150</formula2>
    </dataValidation>
    <dataValidation type="whole" allowBlank="1" showInputMessage="1" showErrorMessage="1" sqref="D4:D28" xr:uid="{48B2FF23-9F48-4925-812A-8E682FC26E86}">
      <formula1>1922</formula1>
      <formula2>1979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0"/>
  <sheetViews>
    <sheetView workbookViewId="0">
      <pane ySplit="5" topLeftCell="A6" activePane="bottomLeft" state="frozen"/>
      <selection activeCell="V22" sqref="V22"/>
      <selection pane="bottomLeft" activeCell="F2" sqref="F2"/>
    </sheetView>
  </sheetViews>
  <sheetFormatPr baseColWidth="10" defaultRowHeight="14.5"/>
  <cols>
    <col min="5" max="5" width="12" bestFit="1" customWidth="1"/>
  </cols>
  <sheetData>
    <row r="2" spans="1:6" ht="21">
      <c r="A2" s="80">
        <f>'Kontrollblatt_P10m Aufl'!D11</f>
        <v>0</v>
      </c>
      <c r="F2" s="81" t="str">
        <f>'Kontrollblatt_P10m Aufl'!E3</f>
        <v>Kantonalstich 2025</v>
      </c>
    </row>
    <row r="3" spans="1:6">
      <c r="A3" s="80" t="str">
        <f>'Kontrollblatt_P10m Aufl'!F7</f>
        <v>Luftpistole 10m -Auflage</v>
      </c>
    </row>
    <row r="4" spans="1:6">
      <c r="A4" s="80"/>
    </row>
    <row r="5" spans="1:6">
      <c r="B5" s="80" t="s">
        <v>17</v>
      </c>
      <c r="C5" s="80" t="s">
        <v>18</v>
      </c>
      <c r="D5" s="80"/>
      <c r="E5" s="80" t="s">
        <v>88</v>
      </c>
      <c r="F5" s="82" t="s">
        <v>89</v>
      </c>
    </row>
    <row r="6" spans="1:6">
      <c r="A6">
        <v>1</v>
      </c>
      <c r="B6">
        <f>'Abrechnung_P10m Aufl'!B4</f>
        <v>0</v>
      </c>
      <c r="C6">
        <f>'Abrechnung_P10m Aufl'!C4</f>
        <v>0</v>
      </c>
      <c r="E6" s="80">
        <f>LARGE('Abrechnung_P10m Aufl'!J4:S4,1)</f>
        <v>0</v>
      </c>
      <c r="F6" s="83">
        <f>'Abrechnung_P10m Aufl'!AA4</f>
        <v>0</v>
      </c>
    </row>
    <row r="7" spans="1:6">
      <c r="A7">
        <v>2</v>
      </c>
      <c r="B7">
        <f>'Abrechnung_P10m Aufl'!B5</f>
        <v>0</v>
      </c>
      <c r="C7">
        <f>'Abrechnung_P10m Aufl'!C5</f>
        <v>0</v>
      </c>
      <c r="E7" s="80">
        <f>LARGE('Abrechnung_P10m Aufl'!J5:S5,1)</f>
        <v>0</v>
      </c>
      <c r="F7" s="83">
        <f>'Abrechnung_P10m Aufl'!AA5</f>
        <v>0</v>
      </c>
    </row>
    <row r="8" spans="1:6">
      <c r="A8">
        <v>3</v>
      </c>
      <c r="B8">
        <f>'Abrechnung_P10m Aufl'!B6</f>
        <v>0</v>
      </c>
      <c r="C8">
        <f>'Abrechnung_P10m Aufl'!C6</f>
        <v>0</v>
      </c>
      <c r="E8" s="80">
        <f>LARGE('Abrechnung_P10m Aufl'!J6:S6,1)</f>
        <v>0</v>
      </c>
      <c r="F8" s="83">
        <f>'Abrechnung_P10m Aufl'!AA6</f>
        <v>0</v>
      </c>
    </row>
    <row r="9" spans="1:6">
      <c r="A9">
        <v>4</v>
      </c>
      <c r="B9">
        <f>'Abrechnung_P10m Aufl'!B7</f>
        <v>0</v>
      </c>
      <c r="C9">
        <f>'Abrechnung_P10m Aufl'!C7</f>
        <v>0</v>
      </c>
      <c r="E9" s="80">
        <f>LARGE('Abrechnung_P10m Aufl'!J7:S7,1)</f>
        <v>0</v>
      </c>
      <c r="F9" s="83">
        <f>'Abrechnung_P10m Aufl'!AA7</f>
        <v>0</v>
      </c>
    </row>
    <row r="10" spans="1:6">
      <c r="A10">
        <v>5</v>
      </c>
      <c r="B10">
        <f>'Abrechnung_P10m Aufl'!B8</f>
        <v>0</v>
      </c>
      <c r="C10">
        <f>'Abrechnung_P10m Aufl'!C8</f>
        <v>0</v>
      </c>
      <c r="E10" s="80">
        <f>LARGE('Abrechnung_P10m Aufl'!J8:S8,1)</f>
        <v>0</v>
      </c>
      <c r="F10" s="83">
        <f>'Abrechnung_P10m Aufl'!AA8</f>
        <v>0</v>
      </c>
    </row>
    <row r="11" spans="1:6">
      <c r="A11">
        <v>6</v>
      </c>
      <c r="B11">
        <f>'Abrechnung_P10m Aufl'!B9</f>
        <v>0</v>
      </c>
      <c r="C11">
        <f>'Abrechnung_P10m Aufl'!C9</f>
        <v>0</v>
      </c>
      <c r="E11" s="80">
        <f>LARGE('Abrechnung_P10m Aufl'!J9:S9,1)</f>
        <v>0</v>
      </c>
      <c r="F11" s="83">
        <f>'Abrechnung_P10m Aufl'!AA9</f>
        <v>0</v>
      </c>
    </row>
    <row r="12" spans="1:6">
      <c r="A12">
        <v>7</v>
      </c>
      <c r="B12">
        <f>'Abrechnung_P10m Aufl'!B10</f>
        <v>0</v>
      </c>
      <c r="C12">
        <f>'Abrechnung_P10m Aufl'!C10</f>
        <v>0</v>
      </c>
      <c r="E12" s="80">
        <f>LARGE('Abrechnung_P10m Aufl'!J10:S10,1)</f>
        <v>0</v>
      </c>
      <c r="F12" s="83">
        <f>'Abrechnung_P10m Aufl'!AA10</f>
        <v>0</v>
      </c>
    </row>
    <row r="13" spans="1:6">
      <c r="A13">
        <v>8</v>
      </c>
      <c r="B13">
        <f>'Abrechnung_P10m Aufl'!B11</f>
        <v>0</v>
      </c>
      <c r="C13">
        <f>'Abrechnung_P10m Aufl'!C11</f>
        <v>0</v>
      </c>
      <c r="E13" s="80">
        <f>LARGE('Abrechnung_P10m Aufl'!J11:S11,1)</f>
        <v>0</v>
      </c>
      <c r="F13" s="83">
        <f>'Abrechnung_P10m Aufl'!AA11</f>
        <v>0</v>
      </c>
    </row>
    <row r="14" spans="1:6">
      <c r="A14">
        <v>9</v>
      </c>
      <c r="B14">
        <f>'Abrechnung_P10m Aufl'!B12</f>
        <v>0</v>
      </c>
      <c r="C14">
        <f>'Abrechnung_P10m Aufl'!C12</f>
        <v>0</v>
      </c>
      <c r="E14" s="80">
        <f>LARGE('Abrechnung_P10m Aufl'!J12:S12,1)</f>
        <v>0</v>
      </c>
      <c r="F14" s="83">
        <f>'Abrechnung_P10m Aufl'!AA12</f>
        <v>0</v>
      </c>
    </row>
    <row r="15" spans="1:6">
      <c r="A15">
        <v>10</v>
      </c>
      <c r="B15">
        <f>'Abrechnung_P10m Aufl'!B13</f>
        <v>0</v>
      </c>
      <c r="C15">
        <f>'Abrechnung_P10m Aufl'!C13</f>
        <v>0</v>
      </c>
      <c r="E15" s="80">
        <f>LARGE('Abrechnung_P10m Aufl'!J13:S13,1)</f>
        <v>0</v>
      </c>
      <c r="F15" s="83">
        <f>'Abrechnung_P10m Aufl'!AA13</f>
        <v>0</v>
      </c>
    </row>
    <row r="16" spans="1:6">
      <c r="A16">
        <v>11</v>
      </c>
      <c r="B16">
        <f>'Abrechnung_P10m Aufl'!B14</f>
        <v>0</v>
      </c>
      <c r="C16">
        <f>'Abrechnung_P10m Aufl'!C14</f>
        <v>0</v>
      </c>
      <c r="E16" s="80">
        <f>LARGE('Abrechnung_P10m Aufl'!J14:S14,1)</f>
        <v>0</v>
      </c>
      <c r="F16" s="83">
        <f>'Abrechnung_P10m Aufl'!AA14</f>
        <v>0</v>
      </c>
    </row>
    <row r="17" spans="1:17">
      <c r="A17">
        <v>12</v>
      </c>
      <c r="B17">
        <f>'Abrechnung_P10m Aufl'!B15</f>
        <v>0</v>
      </c>
      <c r="C17">
        <f>'Abrechnung_P10m Aufl'!C15</f>
        <v>0</v>
      </c>
      <c r="E17" s="80">
        <f>LARGE('Abrechnung_P10m Aufl'!J15:S15,1)</f>
        <v>0</v>
      </c>
      <c r="F17" s="83">
        <f>'Abrechnung_P10m Aufl'!AA15</f>
        <v>0</v>
      </c>
    </row>
    <row r="18" spans="1:17">
      <c r="A18">
        <v>13</v>
      </c>
      <c r="B18">
        <f>'Abrechnung_P10m Aufl'!B16</f>
        <v>0</v>
      </c>
      <c r="C18">
        <f>'Abrechnung_P10m Aufl'!C16</f>
        <v>0</v>
      </c>
      <c r="E18" s="80">
        <f>LARGE('Abrechnung_P10m Aufl'!J16:S16,1)</f>
        <v>0</v>
      </c>
      <c r="F18" s="83">
        <f>'Abrechnung_P10m Aufl'!AA16</f>
        <v>0</v>
      </c>
    </row>
    <row r="19" spans="1:17">
      <c r="A19">
        <v>14</v>
      </c>
      <c r="B19">
        <f>'Abrechnung_P10m Aufl'!B17</f>
        <v>0</v>
      </c>
      <c r="C19">
        <f>'Abrechnung_P10m Aufl'!C17</f>
        <v>0</v>
      </c>
      <c r="E19" s="80">
        <f>LARGE('Abrechnung_P10m Aufl'!J17:S17,1)</f>
        <v>0</v>
      </c>
      <c r="F19" s="83">
        <f>'Abrechnung_P10m Aufl'!AA17</f>
        <v>0</v>
      </c>
    </row>
    <row r="20" spans="1:17">
      <c r="A20">
        <v>15</v>
      </c>
      <c r="B20">
        <f>'Abrechnung_P10m Aufl'!B18</f>
        <v>0</v>
      </c>
      <c r="C20">
        <f>'Abrechnung_P10m Aufl'!C18</f>
        <v>0</v>
      </c>
      <c r="E20" s="80">
        <f>LARGE('Abrechnung_P10m Aufl'!J18:S18,1)</f>
        <v>0</v>
      </c>
      <c r="F20" s="83">
        <f>'Abrechnung_P10m Aufl'!AA18</f>
        <v>0</v>
      </c>
    </row>
    <row r="21" spans="1:17">
      <c r="A21">
        <v>16</v>
      </c>
      <c r="B21">
        <f>'Abrechnung_P10m Aufl'!B19</f>
        <v>0</v>
      </c>
      <c r="C21">
        <f>'Abrechnung_P10m Aufl'!C19</f>
        <v>0</v>
      </c>
      <c r="E21" s="80">
        <f>LARGE('Abrechnung_P10m Aufl'!J19:S19,1)</f>
        <v>0</v>
      </c>
      <c r="F21" s="83">
        <f>'Abrechnung_P10m Aufl'!AA19</f>
        <v>0</v>
      </c>
    </row>
    <row r="22" spans="1:17">
      <c r="A22">
        <v>17</v>
      </c>
      <c r="B22">
        <f>'Abrechnung_P10m Aufl'!B20</f>
        <v>0</v>
      </c>
      <c r="C22">
        <f>'Abrechnung_P10m Aufl'!C20</f>
        <v>0</v>
      </c>
      <c r="E22" s="80">
        <f>LARGE('Abrechnung_P10m Aufl'!J20:S20,1)</f>
        <v>0</v>
      </c>
      <c r="F22" s="83">
        <f>'Abrechnung_P10m Aufl'!AA20</f>
        <v>0</v>
      </c>
      <c r="Q22" t="s">
        <v>115</v>
      </c>
    </row>
    <row r="23" spans="1:17">
      <c r="A23">
        <v>18</v>
      </c>
      <c r="B23">
        <f>'Abrechnung_P10m Aufl'!B21</f>
        <v>0</v>
      </c>
      <c r="C23">
        <f>'Abrechnung_P10m Aufl'!C21</f>
        <v>0</v>
      </c>
      <c r="E23" s="80">
        <f>LARGE('Abrechnung_P10m Aufl'!J21:S21,1)</f>
        <v>0</v>
      </c>
      <c r="F23" s="83">
        <f>'Abrechnung_P10m Aufl'!AA21</f>
        <v>0</v>
      </c>
    </row>
    <row r="24" spans="1:17">
      <c r="A24">
        <v>19</v>
      </c>
      <c r="B24">
        <f>'Abrechnung_P10m Aufl'!B22</f>
        <v>0</v>
      </c>
      <c r="C24">
        <f>'Abrechnung_P10m Aufl'!C22</f>
        <v>0</v>
      </c>
      <c r="E24" s="80">
        <f>LARGE('Abrechnung_P10m Aufl'!J22:S22,1)</f>
        <v>0</v>
      </c>
      <c r="F24" s="83">
        <f>'Abrechnung_P10m Aufl'!AA22</f>
        <v>0</v>
      </c>
    </row>
    <row r="25" spans="1:17">
      <c r="A25">
        <v>20</v>
      </c>
      <c r="B25">
        <f>'Abrechnung_P10m Aufl'!B23</f>
        <v>0</v>
      </c>
      <c r="C25">
        <f>'Abrechnung_P10m Aufl'!C23</f>
        <v>0</v>
      </c>
      <c r="E25" s="80">
        <f>LARGE('Abrechnung_P10m Aufl'!J23:S23,1)</f>
        <v>0</v>
      </c>
      <c r="F25" s="83">
        <f>'Abrechnung_P10m Aufl'!AA23</f>
        <v>0</v>
      </c>
    </row>
    <row r="26" spans="1:17">
      <c r="A26">
        <v>21</v>
      </c>
      <c r="B26">
        <f>'Abrechnung_P10m Aufl'!B24</f>
        <v>0</v>
      </c>
      <c r="C26">
        <f>'Abrechnung_P10m Aufl'!C24</f>
        <v>0</v>
      </c>
      <c r="E26" s="80">
        <f>LARGE('Abrechnung_P10m Aufl'!J24:S24,1)</f>
        <v>0</v>
      </c>
      <c r="F26" s="83">
        <f>'Abrechnung_P10m Aufl'!AA24</f>
        <v>0</v>
      </c>
    </row>
    <row r="27" spans="1:17">
      <c r="A27">
        <v>22</v>
      </c>
      <c r="B27">
        <f>'Abrechnung_P10m Aufl'!B25</f>
        <v>0</v>
      </c>
      <c r="C27">
        <f>'Abrechnung_P10m Aufl'!C25</f>
        <v>0</v>
      </c>
      <c r="E27" s="80">
        <f>LARGE('Abrechnung_P10m Aufl'!J25:S25,1)</f>
        <v>0</v>
      </c>
      <c r="F27" s="83">
        <f>'Abrechnung_P10m Aufl'!AA25</f>
        <v>0</v>
      </c>
    </row>
    <row r="28" spans="1:17">
      <c r="A28">
        <v>23</v>
      </c>
      <c r="B28">
        <f>'Abrechnung_P10m Aufl'!B26</f>
        <v>0</v>
      </c>
      <c r="C28">
        <f>'Abrechnung_P10m Aufl'!C26</f>
        <v>0</v>
      </c>
      <c r="E28" s="80">
        <f>LARGE('Abrechnung_P10m Aufl'!J26:S26,1)</f>
        <v>0</v>
      </c>
      <c r="F28" s="83">
        <f>'Abrechnung_P10m Aufl'!AA26</f>
        <v>0</v>
      </c>
    </row>
    <row r="29" spans="1:17">
      <c r="A29">
        <v>24</v>
      </c>
      <c r="B29">
        <f>'Abrechnung_P10m Aufl'!B27</f>
        <v>0</v>
      </c>
      <c r="C29">
        <f>'Abrechnung_P10m Aufl'!C27</f>
        <v>0</v>
      </c>
      <c r="E29" s="80">
        <f>LARGE('Abrechnung_P10m Aufl'!J27:S27,1)</f>
        <v>0</v>
      </c>
      <c r="F29" s="83">
        <f>'Abrechnung_P10m Aufl'!AA27</f>
        <v>0</v>
      </c>
    </row>
    <row r="30" spans="1:17">
      <c r="A30">
        <v>25</v>
      </c>
      <c r="B30">
        <f>'Abrechnung_P10m Aufl'!B28</f>
        <v>0</v>
      </c>
      <c r="C30">
        <f>'Abrechnung_P10m Aufl'!C28</f>
        <v>0</v>
      </c>
      <c r="E30" s="80">
        <f>LARGE('Abrechnung_P10m Aufl'!J28:S28,1)</f>
        <v>0</v>
      </c>
      <c r="F30" s="83">
        <f>'Abrechnung_P10m Aufl'!AA28</f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B42" sqref="B42"/>
    </sheetView>
  </sheetViews>
  <sheetFormatPr baseColWidth="10" defaultColWidth="11.54296875" defaultRowHeight="12.5"/>
  <cols>
    <col min="1" max="1" width="3.26953125" style="2" customWidth="1"/>
    <col min="2" max="3" width="11.54296875" style="2" customWidth="1"/>
    <col min="4" max="4" width="2.7265625" style="2" customWidth="1"/>
    <col min="5" max="16384" width="11.54296875" style="2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3">
      <c r="A2" s="52"/>
      <c r="B2" s="78" t="s">
        <v>36</v>
      </c>
      <c r="C2" s="52"/>
      <c r="D2" s="52"/>
      <c r="E2" s="52"/>
      <c r="F2" s="52"/>
      <c r="G2" s="52"/>
      <c r="H2" s="52"/>
      <c r="I2" s="52"/>
      <c r="J2" s="52"/>
    </row>
    <row r="3" spans="1:10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52"/>
      <c r="B4" s="52" t="s">
        <v>37</v>
      </c>
      <c r="C4" s="52"/>
      <c r="D4" s="52"/>
      <c r="E4" s="52"/>
      <c r="F4" s="52"/>
      <c r="G4" s="52"/>
      <c r="H4" s="52"/>
      <c r="I4" s="52"/>
      <c r="J4" s="52"/>
    </row>
    <row r="5" spans="1:10" ht="13">
      <c r="A5" s="52"/>
      <c r="B5" s="52" t="s">
        <v>92</v>
      </c>
      <c r="C5" s="52"/>
      <c r="D5" s="46"/>
      <c r="E5" s="52"/>
      <c r="F5" s="52"/>
      <c r="G5" s="52"/>
      <c r="H5" s="52"/>
      <c r="I5" s="52"/>
      <c r="J5" s="52"/>
    </row>
    <row r="6" spans="1:10" ht="13">
      <c r="A6" s="52"/>
      <c r="B6" s="52" t="s">
        <v>93</v>
      </c>
      <c r="C6" s="52"/>
      <c r="D6" s="46"/>
      <c r="E6" s="52"/>
      <c r="F6" s="52"/>
      <c r="G6" s="52"/>
      <c r="H6" s="52"/>
      <c r="I6" s="52"/>
      <c r="J6" s="52"/>
    </row>
    <row r="7" spans="1:10" ht="13">
      <c r="A7" s="52"/>
      <c r="B7" s="52"/>
      <c r="C7" s="52"/>
      <c r="D7" s="46"/>
      <c r="E7" s="52"/>
      <c r="F7" s="52"/>
      <c r="G7" s="52"/>
      <c r="H7" s="52"/>
      <c r="I7" s="52"/>
      <c r="J7" s="52"/>
    </row>
    <row r="8" spans="1:10" ht="13">
      <c r="A8" s="52"/>
      <c r="B8" s="52" t="s">
        <v>38</v>
      </c>
      <c r="C8" s="52"/>
      <c r="D8" s="46"/>
      <c r="E8" s="52"/>
      <c r="F8" s="52"/>
      <c r="G8" s="52"/>
      <c r="H8" s="52"/>
      <c r="I8" s="52"/>
      <c r="J8" s="52"/>
    </row>
    <row r="9" spans="1:10" ht="13">
      <c r="A9" s="52"/>
      <c r="B9" s="79" t="s">
        <v>94</v>
      </c>
      <c r="C9" s="52"/>
      <c r="D9" s="52"/>
      <c r="E9" s="52"/>
      <c r="F9" s="52"/>
      <c r="G9" s="52"/>
      <c r="H9" s="52"/>
      <c r="I9" s="52"/>
      <c r="J9" s="52"/>
    </row>
    <row r="10" spans="1:10">
      <c r="A10" s="52"/>
      <c r="B10" s="3" t="s">
        <v>2</v>
      </c>
      <c r="C10" s="52"/>
      <c r="D10" s="52"/>
      <c r="E10" s="52" t="s">
        <v>90</v>
      </c>
      <c r="F10" s="52"/>
      <c r="G10" s="52"/>
      <c r="H10" s="52"/>
      <c r="I10" s="52"/>
      <c r="J10" s="52"/>
    </row>
    <row r="11" spans="1:10">
      <c r="A11" s="52"/>
      <c r="B11" s="3" t="s">
        <v>3</v>
      </c>
      <c r="C11" s="52"/>
      <c r="D11" s="52"/>
      <c r="E11" s="52" t="s">
        <v>91</v>
      </c>
      <c r="F11" s="52"/>
      <c r="G11" s="52"/>
      <c r="H11" s="52"/>
      <c r="I11" s="52"/>
      <c r="J11" s="52"/>
    </row>
    <row r="12" spans="1:10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3">
      <c r="A13" s="52"/>
      <c r="B13" s="42" t="s">
        <v>39</v>
      </c>
      <c r="C13" s="52"/>
      <c r="D13" s="52"/>
      <c r="E13" s="52"/>
      <c r="F13" s="52"/>
      <c r="G13" s="52"/>
      <c r="H13" s="52"/>
      <c r="I13" s="52"/>
      <c r="J13" s="52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3">
      <c r="A15" s="52"/>
      <c r="B15" s="52" t="s">
        <v>95</v>
      </c>
      <c r="C15" s="52"/>
      <c r="D15" s="52"/>
      <c r="E15" s="52"/>
      <c r="F15" s="52"/>
      <c r="G15" s="52"/>
      <c r="H15" s="52"/>
      <c r="I15" s="52"/>
      <c r="J15" s="52"/>
    </row>
    <row r="16" spans="1:10" ht="13">
      <c r="A16" s="52"/>
      <c r="B16" s="79" t="s">
        <v>16</v>
      </c>
      <c r="C16" s="52" t="s">
        <v>83</v>
      </c>
      <c r="D16" s="52"/>
      <c r="E16" s="52"/>
      <c r="F16" s="52"/>
      <c r="G16" s="52"/>
      <c r="H16" s="52"/>
      <c r="I16" s="100" t="s">
        <v>96</v>
      </c>
      <c r="J16" s="52" t="s">
        <v>97</v>
      </c>
    </row>
    <row r="17" spans="1:10" ht="13">
      <c r="A17" s="52"/>
      <c r="B17" s="79" t="s">
        <v>16</v>
      </c>
      <c r="C17" s="52" t="s">
        <v>84</v>
      </c>
      <c r="D17" s="52"/>
      <c r="E17" s="52"/>
      <c r="F17" s="52"/>
      <c r="G17" s="52"/>
      <c r="H17" s="52"/>
      <c r="I17" s="100" t="s">
        <v>96</v>
      </c>
      <c r="J17" s="52" t="s">
        <v>97</v>
      </c>
    </row>
    <row r="18" spans="1:10" ht="13">
      <c r="A18" s="52"/>
      <c r="B18" s="79" t="s">
        <v>16</v>
      </c>
      <c r="C18" s="52" t="s">
        <v>40</v>
      </c>
      <c r="D18" s="52"/>
      <c r="E18" s="52"/>
      <c r="F18" s="52"/>
      <c r="G18" s="52"/>
      <c r="H18" s="52"/>
      <c r="I18" s="100" t="s">
        <v>96</v>
      </c>
      <c r="J18" s="52" t="s">
        <v>97</v>
      </c>
    </row>
    <row r="19" spans="1:10">
      <c r="A19" s="52"/>
      <c r="B19" s="3" t="s">
        <v>16</v>
      </c>
      <c r="C19" s="52" t="s">
        <v>59</v>
      </c>
      <c r="D19" s="52"/>
      <c r="E19" s="52"/>
      <c r="F19" s="52"/>
      <c r="G19" s="52"/>
      <c r="H19" s="52"/>
      <c r="I19" s="52"/>
      <c r="J19" s="52"/>
    </row>
    <row r="20" spans="1:10" ht="13">
      <c r="A20" s="52"/>
      <c r="B20" s="79" t="s">
        <v>16</v>
      </c>
      <c r="C20" s="52" t="s">
        <v>98</v>
      </c>
      <c r="D20" s="52"/>
      <c r="E20" s="52"/>
      <c r="F20" s="52"/>
      <c r="G20" s="52"/>
      <c r="H20" s="52"/>
      <c r="I20" s="100" t="s">
        <v>96</v>
      </c>
      <c r="J20" s="52" t="s">
        <v>97</v>
      </c>
    </row>
    <row r="21" spans="1:10" ht="13">
      <c r="A21" s="52"/>
      <c r="B21" s="79" t="s">
        <v>16</v>
      </c>
      <c r="C21" s="52" t="s">
        <v>99</v>
      </c>
      <c r="D21" s="52"/>
      <c r="E21" s="52"/>
      <c r="F21" s="52"/>
      <c r="G21" s="52"/>
      <c r="H21" s="52"/>
      <c r="I21" s="100" t="s">
        <v>96</v>
      </c>
      <c r="J21" s="52" t="s">
        <v>100</v>
      </c>
    </row>
    <row r="22" spans="1:10" ht="13">
      <c r="A22" s="52"/>
      <c r="B22" s="79" t="s">
        <v>16</v>
      </c>
      <c r="C22" s="52" t="s">
        <v>101</v>
      </c>
      <c r="D22" s="52"/>
      <c r="E22" s="52"/>
      <c r="F22" s="52"/>
      <c r="G22" s="52"/>
      <c r="H22" s="52"/>
      <c r="I22" s="100" t="s">
        <v>96</v>
      </c>
      <c r="J22" s="52" t="s">
        <v>102</v>
      </c>
    </row>
    <row r="23" spans="1:10">
      <c r="A23" s="52"/>
      <c r="B23" s="3" t="s">
        <v>16</v>
      </c>
      <c r="C23" s="52" t="s">
        <v>103</v>
      </c>
      <c r="D23" s="52"/>
      <c r="E23" s="52"/>
      <c r="F23" s="52"/>
      <c r="G23" s="52"/>
      <c r="H23" s="52"/>
      <c r="I23" s="52"/>
      <c r="J23" s="52"/>
    </row>
    <row r="24" spans="1:10">
      <c r="A24" s="52"/>
      <c r="B24" s="3" t="s">
        <v>16</v>
      </c>
      <c r="C24" s="52" t="s">
        <v>85</v>
      </c>
      <c r="D24" s="52"/>
      <c r="E24" s="52"/>
      <c r="F24" s="52"/>
      <c r="G24" s="52"/>
      <c r="H24" s="52"/>
      <c r="I24" s="52"/>
      <c r="J24" s="52"/>
    </row>
    <row r="25" spans="1:10">
      <c r="A25" s="52"/>
      <c r="B25" s="3" t="s">
        <v>16</v>
      </c>
      <c r="C25" s="47" t="s">
        <v>65</v>
      </c>
      <c r="D25" s="45"/>
      <c r="E25" s="45"/>
      <c r="F25" s="45"/>
      <c r="G25" s="48" t="s">
        <v>66</v>
      </c>
      <c r="H25" s="52"/>
      <c r="I25" s="52"/>
      <c r="J25" s="52"/>
    </row>
    <row r="26" spans="1:10">
      <c r="A26" s="52"/>
      <c r="B26" s="52"/>
      <c r="C26" s="52" t="s">
        <v>86</v>
      </c>
      <c r="D26" s="52"/>
      <c r="E26" s="52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3">
      <c r="A28" s="52"/>
      <c r="B28" s="42" t="s">
        <v>41</v>
      </c>
      <c r="C28" s="52"/>
      <c r="D28" s="52"/>
      <c r="E28" s="52"/>
      <c r="F28" s="52"/>
      <c r="G28" s="52"/>
      <c r="H28" s="52"/>
      <c r="I28" s="52"/>
      <c r="J28" s="52"/>
    </row>
    <row r="29" spans="1:10" ht="13">
      <c r="A29" s="52"/>
      <c r="B29" s="42" t="s">
        <v>42</v>
      </c>
      <c r="C29" s="52"/>
      <c r="D29" s="52"/>
      <c r="E29" s="52"/>
      <c r="F29" s="52"/>
      <c r="G29" s="52"/>
      <c r="H29" s="52"/>
      <c r="I29" s="52"/>
      <c r="J29" s="52"/>
    </row>
    <row r="30" spans="1:10" ht="13">
      <c r="A30" s="52"/>
      <c r="B30" s="42"/>
      <c r="C30" s="52"/>
      <c r="D30" s="52"/>
      <c r="E30" s="52"/>
      <c r="F30" s="52"/>
      <c r="G30" s="52"/>
      <c r="H30" s="52"/>
      <c r="I30" s="52"/>
      <c r="J30" s="52"/>
    </row>
    <row r="31" spans="1:10" ht="13">
      <c r="A31" s="52"/>
      <c r="B31" s="101" t="s">
        <v>104</v>
      </c>
      <c r="C31" s="52" t="s">
        <v>105</v>
      </c>
      <c r="D31" s="52"/>
      <c r="E31" s="52"/>
      <c r="F31" s="52"/>
      <c r="G31" s="52"/>
      <c r="H31" s="52"/>
      <c r="I31" s="52"/>
      <c r="J31" s="52"/>
    </row>
    <row r="32" spans="1:10" ht="13">
      <c r="A32" s="52"/>
      <c r="B32" s="42"/>
      <c r="C32" s="52" t="s">
        <v>106</v>
      </c>
      <c r="D32" s="52"/>
      <c r="E32" s="52"/>
      <c r="F32" s="52"/>
      <c r="G32" s="52"/>
      <c r="H32" s="52"/>
      <c r="I32" s="52"/>
      <c r="J32" s="52"/>
    </row>
    <row r="33" spans="1:10" ht="13">
      <c r="A33" s="52"/>
      <c r="B33" s="42"/>
      <c r="C33" s="52"/>
      <c r="D33" s="52"/>
      <c r="E33" s="52"/>
      <c r="F33" s="52"/>
      <c r="G33" s="52"/>
      <c r="H33" s="52"/>
      <c r="I33" s="52"/>
      <c r="J33" s="52"/>
    </row>
    <row r="34" spans="1:10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>
      <c r="A35" s="52"/>
      <c r="B35" s="52" t="s">
        <v>87</v>
      </c>
      <c r="C35" s="52"/>
      <c r="D35" s="52"/>
      <c r="E35" s="52"/>
      <c r="F35" s="52"/>
      <c r="G35" s="52"/>
      <c r="H35" s="52"/>
      <c r="I35" s="52"/>
      <c r="J35" s="52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>
      <c r="A41" s="52"/>
      <c r="B41" s="52"/>
      <c r="C41" s="52"/>
      <c r="D41" s="52"/>
      <c r="E41" s="52"/>
      <c r="F41" s="52"/>
      <c r="G41" s="52"/>
      <c r="H41" s="52"/>
      <c r="I41" s="52"/>
    </row>
    <row r="42" spans="1:10">
      <c r="A42" s="52"/>
      <c r="B42" s="52"/>
      <c r="C42" s="52"/>
      <c r="D42" s="52"/>
      <c r="E42" s="52"/>
      <c r="F42" s="52"/>
      <c r="G42" s="52"/>
      <c r="H42" s="52"/>
      <c r="I42" s="52"/>
    </row>
    <row r="43" spans="1:10">
      <c r="A43" s="52"/>
      <c r="B43" s="52"/>
      <c r="C43" s="52"/>
      <c r="D43" s="52"/>
      <c r="E43" s="52"/>
      <c r="F43" s="52"/>
      <c r="G43" s="52"/>
      <c r="H43" s="52"/>
      <c r="I43" s="52"/>
    </row>
  </sheetData>
  <sheetProtection password="E98F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Kontrollblatt_P10m</vt:lpstr>
      <vt:lpstr>Abrechnung_P10m</vt:lpstr>
      <vt:lpstr>VereinsListe_P10m </vt:lpstr>
      <vt:lpstr>Kontrollblatt_P10m Aufl</vt:lpstr>
      <vt:lpstr>Abrechnung_P10m Aufl</vt:lpstr>
      <vt:lpstr>VereinsListe_P10m Aufl</vt:lpstr>
      <vt:lpstr>Anleitung</vt:lpstr>
      <vt:lpstr>Abrechnung_P10m!Druckbereich</vt:lpstr>
      <vt:lpstr>'Abrechnung_P10m Aufl'!Druckbereich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2021-02-06T15:52:26Z</cp:lastPrinted>
  <dcterms:created xsi:type="dcterms:W3CDTF">2015-01-25T16:04:51Z</dcterms:created>
  <dcterms:modified xsi:type="dcterms:W3CDTF">2024-12-26T11:28:25Z</dcterms:modified>
</cp:coreProperties>
</file>