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öltschi\DATAWARE\Zuger-Kantonal-Schützen-Verband\FORMULARE\EWS G300m\"/>
    </mc:Choice>
  </mc:AlternateContent>
  <xr:revisionPtr revIDLastSave="0" documentId="13_ncr:1_{B2C946AA-9D0B-4C45-B689-6FE68726CDA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mular" sheetId="1" r:id="rId1"/>
    <sheet name="Vereine" sheetId="2" r:id="rId2"/>
  </sheets>
  <definedNames>
    <definedName name="VereineNr">Vereine!$B$1:$B$14</definedName>
    <definedName name="VereinName">Vereine!$B$1:$B$14</definedName>
    <definedName name="VereinNane">Vereine!$B$1:$B$14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H29" i="1"/>
  <c r="G35" i="1"/>
  <c r="H36" i="1" s="1"/>
  <c r="F28" i="1"/>
  <c r="H26" i="1"/>
  <c r="H24" i="1"/>
  <c r="H22" i="1"/>
  <c r="H31" i="1" l="1"/>
</calcChain>
</file>

<file path=xl/sharedStrings.xml><?xml version="1.0" encoding="utf-8"?>
<sst xmlns="http://schemas.openxmlformats.org/spreadsheetml/2006/main" count="55" uniqueCount="49">
  <si>
    <t>Zuger-Kantonal-Schützen-Verband</t>
  </si>
  <si>
    <t>Vereine:</t>
  </si>
  <si>
    <t>SG der Stadt Baar</t>
  </si>
  <si>
    <t>SSV Cham-Ennetsee</t>
  </si>
  <si>
    <t>SG Menzingen</t>
  </si>
  <si>
    <t>FS Neuheim</t>
  </si>
  <si>
    <t>Sch. Ägerital-Morgarten</t>
  </si>
  <si>
    <t>SG Steinhausen</t>
  </si>
  <si>
    <t>MSV Walchwil</t>
  </si>
  <si>
    <t>MSV Zug</t>
  </si>
  <si>
    <t>SG der Stadt Zug</t>
  </si>
  <si>
    <t>Anz. Teilnehmer</t>
  </si>
  <si>
    <t>Betrag</t>
  </si>
  <si>
    <t>Ort:</t>
  </si>
  <si>
    <t>Datum:</t>
  </si>
  <si>
    <t>Wettkampf</t>
  </si>
  <si>
    <t>Vereinsname:</t>
  </si>
  <si>
    <t>Abrechnungsformular</t>
  </si>
  <si>
    <t>Einzelwettschiessen G300m</t>
  </si>
  <si>
    <t>EWS G-300m</t>
  </si>
  <si>
    <t>Feld A</t>
  </si>
  <si>
    <t>Felder</t>
  </si>
  <si>
    <t>Feld D</t>
  </si>
  <si>
    <t>Feld E</t>
  </si>
  <si>
    <t>Totalbetrag</t>
  </si>
  <si>
    <t>Netto</t>
  </si>
  <si>
    <t>(Pro Schütze: Doppel CHF 27.00 ./. Mun CHF 8.75 ./. Ertrag für Verein CHF 5.50)</t>
  </si>
  <si>
    <t>(Pro Schütze: Doppel CHF 25.00 ./. Mun CHF 7.00 ./. Ertrag für Verein CHF 5.50)</t>
  </si>
  <si>
    <t>Total Abgaben an ZKSV</t>
  </si>
  <si>
    <t>Militärschiessverein Zug</t>
  </si>
  <si>
    <t>Mit kameradschaftlichen Grüssen</t>
  </si>
  <si>
    <t>Art</t>
  </si>
  <si>
    <t>Bezogen</t>
  </si>
  <si>
    <t>Retour</t>
  </si>
  <si>
    <t>KK CHF 10.00</t>
  </si>
  <si>
    <t>Verbraucht</t>
  </si>
  <si>
    <t>Kranzkarten-Abrechnung</t>
  </si>
  <si>
    <t>Abrechnung Einzelwettschiessen G-300m - Choller Zug</t>
  </si>
  <si>
    <t>Formular senden an:</t>
  </si>
  <si>
    <t>holt.6331@me.com</t>
  </si>
  <si>
    <t>abz. Entschädigung Helfer MSV Zug</t>
  </si>
  <si>
    <t>Zug</t>
  </si>
  <si>
    <t>Der Präsident: Franz Weiss</t>
  </si>
  <si>
    <t>=</t>
  </si>
  <si>
    <t>rene.roshardt@datazug.ch</t>
  </si>
  <si>
    <t>Kranzkarten</t>
  </si>
  <si>
    <t>Finanzen</t>
  </si>
  <si>
    <t>&gt;</t>
  </si>
  <si>
    <t>6300 Zug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</si>
</sst>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\ #,##0.00;[Red]&quot;CHF&quot;\ \-#,##0.00"/>
    <numFmt numFmtId="44" formatCode="_ &quot;CHF&quot;\ * #,##0.00_ ;_ &quot;CHF&quot;\ * \-#,##0.00_ ;_ &quot;CHF&quot;\ * &quot;-&quot;??_ ;_ @_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4" fillId="0" borderId="0" xfId="0" applyFont="1"/>
    <xf numFmtId="0" fontId="0" fillId="0" borderId="2" xfId="0" applyBorder="1"/>
    <xf numFmtId="44" fontId="0" fillId="0" borderId="2" xfId="0" applyNumberFormat="1" applyBorder="1"/>
    <xf numFmtId="0" fontId="0" fillId="0" borderId="3" xfId="0" applyBorder="1"/>
    <xf numFmtId="0" fontId="1" fillId="0" borderId="4" xfId="0" applyFont="1" applyBorder="1"/>
    <xf numFmtId="44" fontId="1" fillId="0" borderId="4" xfId="0" applyNumberFormat="1" applyFont="1" applyBorder="1"/>
    <xf numFmtId="0" fontId="0" fillId="2" borderId="2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 applyAlignment="1">
      <alignment horizontal="right"/>
    </xf>
    <xf numFmtId="0" fontId="5" fillId="0" borderId="0" xfId="0" applyFont="1"/>
    <xf numFmtId="0" fontId="1" fillId="3" borderId="0" xfId="0" applyFont="1" applyFill="1" applyProtection="1">
      <protection locked="0"/>
    </xf>
    <xf numFmtId="0" fontId="6" fillId="0" borderId="3" xfId="0" applyFont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quotePrefix="1" applyFont="1" applyAlignment="1">
      <alignment horizontal="left"/>
    </xf>
    <xf numFmtId="0" fontId="1" fillId="0" borderId="1" xfId="0" applyFont="1" applyBorder="1"/>
    <xf numFmtId="0" fontId="0" fillId="4" borderId="2" xfId="0" applyFill="1" applyBorder="1"/>
    <xf numFmtId="8" fontId="8" fillId="0" borderId="2" xfId="0" applyNumberFormat="1" applyFont="1" applyBorder="1" applyAlignment="1">
      <alignment horizontal="left"/>
    </xf>
    <xf numFmtId="0" fontId="1" fillId="0" borderId="2" xfId="0" applyFont="1" applyBorder="1"/>
    <xf numFmtId="0" fontId="4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0" fillId="4" borderId="2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4" fontId="0" fillId="3" borderId="0" xfId="0" applyNumberFormat="1" applyFill="1" applyProtection="1">
      <protection locked="0"/>
    </xf>
    <xf numFmtId="44" fontId="0" fillId="0" borderId="1" xfId="0" applyNumberFormat="1" applyBorder="1"/>
    <xf numFmtId="0" fontId="0" fillId="0" borderId="0" xfId="0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3" borderId="0" xfId="0" applyFill="1" applyProtection="1">
      <protection locked="0"/>
    </xf>
    <xf numFmtId="0" fontId="7" fillId="0" borderId="5" xfId="0" applyFont="1" applyBorder="1"/>
    <xf numFmtId="0" fontId="0" fillId="4" borderId="5" xfId="0" applyFill="1" applyBorder="1" applyAlignment="1" applyProtection="1">
      <alignment horizontal="center"/>
      <protection locked="0"/>
    </xf>
    <xf numFmtId="0" fontId="1" fillId="0" borderId="5" xfId="0" applyFont="1" applyBorder="1"/>
    <xf numFmtId="0" fontId="0" fillId="0" borderId="0" xfId="0" applyAlignment="1">
      <alignment horizontal="center" readingOrder="2"/>
    </xf>
    <xf numFmtId="0" fontId="9" fillId="0" borderId="0" xfId="1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184151</xdr:colOff>
      <xdr:row>0</xdr:row>
      <xdr:rowOff>32566</xdr:rowOff>
    </xdr:from>
    <xdr:to>
      <xdr:col>1</xdr:col>
      <xdr:colOff>1219201</xdr:colOff>
      <xdr:row>4</xdr:row>
      <xdr:rowOff>114163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3F3195-3F76-44E1-B3D4-FBBF54E6F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551" y="32566"/>
          <a:ext cx="1035050" cy="983297"/>
        </a:xfrm>
        <a:prstGeom prst="rect">
          <a:avLst/>
        </a:prstGeom>
      </xdr:spPr>
    </xdr:pic>
    <xdr:clientData/>
  </xdr:twoCellAnchor>
  <xdr:twoCellAnchor editAs="oneCell">
    <xdr:from>
      <xdr:col>1</xdr:col>
      <xdr:colOff>12699</xdr:colOff>
      <xdr:row>36</xdr:row>
      <xdr:rowOff>6350</xdr:rowOff>
    </xdr:from>
    <xdr:to>
      <xdr:col>3</xdr:col>
      <xdr:colOff>244475</xdr:colOff>
      <xdr:row>44</xdr:row>
      <xdr:rowOff>38100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CBD90F-0F03-4567-A24D-60325950D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099" y="6572250"/>
          <a:ext cx="2705101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ene.roshardt@datazug.ch" TargetMode="External"/><Relationship Id="rId1" Type="http://schemas.openxmlformats.org/officeDocument/2006/relationships/hyperlink" Target="mailto:holt.6331@me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0"/>
  <sheetViews>
    <sheetView tabSelected="1" workbookViewId="0">
      <selection activeCell="E36" sqref="E36"/>
    </sheetView>
  </sheetViews>
  <sheetFormatPr baseColWidth="10" defaultRowHeight="14.5"/>
  <cols>
    <col min="1" max="1" width="2.1796875" customWidth="1"/>
    <col min="2" max="2" width="20" customWidth="1"/>
    <col min="3" max="3" width="15.26953125" customWidth="1"/>
    <col min="4" max="4" width="3.7265625" customWidth="1"/>
    <col min="5" max="5" width="6.26953125" customWidth="1"/>
    <col min="8" max="8" width="12.7265625" bestFit="1" customWidth="1"/>
    <col min="9" max="10" width="11" customWidth="1"/>
  </cols>
  <sheetData>
    <row r="1" spans="2:8" ht="21">
      <c r="E1" s="1" t="s">
        <v>17</v>
      </c>
    </row>
    <row r="2" spans="2:8" ht="21">
      <c r="E2" s="1" t="s">
        <v>18</v>
      </c>
    </row>
    <row r="6" spans="2:8">
      <c r="B6" t="s">
        <v>16</v>
      </c>
    </row>
    <row r="7" spans="2:8">
      <c r="B7" s="15" t="s">
        <v>9</v>
      </c>
      <c r="E7" s="2" t="s">
        <v>0</v>
      </c>
    </row>
    <row r="8" spans="2:8">
      <c r="E8" s="2" t="s">
        <v>46</v>
      </c>
    </row>
    <row r="9" spans="2:8">
      <c r="E9" s="2"/>
    </row>
    <row r="10" spans="2:8">
      <c r="E10" s="2" t="s">
        <v>48</v>
      </c>
    </row>
    <row r="11" spans="2:8">
      <c r="E11" s="2"/>
    </row>
    <row r="12" spans="2:8">
      <c r="E12" s="2"/>
    </row>
    <row r="13" spans="2:8">
      <c r="E13" s="2"/>
    </row>
    <row r="15" spans="2:8">
      <c r="B15" t="s">
        <v>14</v>
      </c>
      <c r="E15" t="s">
        <v>13</v>
      </c>
    </row>
    <row r="16" spans="2:8">
      <c r="B16" s="29">
        <f ca="1">TODAY()</f>
        <v>45784</v>
      </c>
      <c r="E16" s="36" t="s">
        <v>41</v>
      </c>
      <c r="F16" s="36"/>
      <c r="G16" s="36"/>
      <c r="H16" s="36"/>
    </row>
    <row r="17" spans="2:8" ht="5.25" customHeight="1">
      <c r="B17" s="3"/>
      <c r="C17" s="3"/>
      <c r="D17" s="3"/>
      <c r="E17" s="3"/>
      <c r="F17" s="3"/>
      <c r="G17" s="3"/>
      <c r="H17" s="3"/>
    </row>
    <row r="19" spans="2:8" ht="18.5">
      <c r="B19" s="4" t="s">
        <v>37</v>
      </c>
    </row>
    <row r="20" spans="2:8" ht="18.5">
      <c r="B20" s="4"/>
    </row>
    <row r="21" spans="2:8">
      <c r="B21" s="10" t="s">
        <v>15</v>
      </c>
      <c r="C21" s="11" t="s">
        <v>21</v>
      </c>
      <c r="D21" s="12"/>
      <c r="E21" s="10"/>
      <c r="F21" s="13" t="s">
        <v>11</v>
      </c>
      <c r="G21" s="13" t="s">
        <v>12</v>
      </c>
      <c r="H21" s="13" t="s">
        <v>24</v>
      </c>
    </row>
    <row r="22" spans="2:8">
      <c r="B22" s="5" t="s">
        <v>19</v>
      </c>
      <c r="C22" s="33" t="s">
        <v>20</v>
      </c>
      <c r="D22" s="34"/>
      <c r="E22" s="35"/>
      <c r="F22" s="17">
        <v>0</v>
      </c>
      <c r="G22" s="6">
        <v>12.75</v>
      </c>
      <c r="H22" s="6">
        <f t="shared" ref="H22:H26" si="0">F22*G22</f>
        <v>0</v>
      </c>
    </row>
    <row r="23" spans="2:8" ht="10" customHeight="1">
      <c r="B23" s="37" t="s">
        <v>26</v>
      </c>
      <c r="C23" s="34"/>
      <c r="D23" s="34"/>
      <c r="E23" s="34"/>
      <c r="F23" s="35"/>
      <c r="G23" s="6"/>
      <c r="H23" s="6"/>
    </row>
    <row r="24" spans="2:8">
      <c r="B24" s="5" t="s">
        <v>19</v>
      </c>
      <c r="C24" s="33" t="s">
        <v>22</v>
      </c>
      <c r="D24" s="34"/>
      <c r="E24" s="35"/>
      <c r="F24" s="17">
        <v>0</v>
      </c>
      <c r="G24" s="6">
        <v>12.5</v>
      </c>
      <c r="H24" s="6">
        <f t="shared" si="0"/>
        <v>0</v>
      </c>
    </row>
    <row r="25" spans="2:8" ht="10" customHeight="1">
      <c r="B25" s="37" t="s">
        <v>27</v>
      </c>
      <c r="C25" s="34"/>
      <c r="D25" s="34"/>
      <c r="E25" s="34"/>
      <c r="F25" s="35"/>
      <c r="G25" s="6"/>
      <c r="H25" s="6"/>
    </row>
    <row r="26" spans="2:8">
      <c r="B26" s="5" t="s">
        <v>19</v>
      </c>
      <c r="C26" s="33" t="s">
        <v>23</v>
      </c>
      <c r="D26" s="34"/>
      <c r="E26" s="35"/>
      <c r="F26" s="17">
        <v>0</v>
      </c>
      <c r="G26" s="6">
        <v>12.5</v>
      </c>
      <c r="H26" s="6">
        <f t="shared" si="0"/>
        <v>0</v>
      </c>
    </row>
    <row r="27" spans="2:8" ht="10" customHeight="1">
      <c r="B27" s="37" t="s">
        <v>27</v>
      </c>
      <c r="C27" s="34"/>
      <c r="D27" s="34"/>
      <c r="E27" s="34"/>
      <c r="F27" s="35"/>
      <c r="G27" s="6"/>
      <c r="H27" s="6"/>
    </row>
    <row r="28" spans="2:8">
      <c r="B28" s="7"/>
      <c r="C28" s="7"/>
      <c r="D28" s="7"/>
      <c r="E28" s="7"/>
      <c r="F28" s="16">
        <f>SUM(F22:F26)</f>
        <v>0</v>
      </c>
      <c r="G28" s="7"/>
      <c r="H28" s="7"/>
    </row>
    <row r="29" spans="2:8">
      <c r="B29" t="s">
        <v>40</v>
      </c>
      <c r="F29" s="17">
        <v>0</v>
      </c>
      <c r="G29" s="6">
        <v>30</v>
      </c>
      <c r="H29" s="6">
        <f t="shared" ref="H29" si="1">F29*G29</f>
        <v>0</v>
      </c>
    </row>
    <row r="30" spans="2:8">
      <c r="F30" s="28"/>
    </row>
    <row r="31" spans="2:8" ht="15" thickBot="1">
      <c r="B31" s="19" t="s">
        <v>28</v>
      </c>
      <c r="G31" s="8" t="s">
        <v>25</v>
      </c>
      <c r="H31" s="9">
        <f>SUM(H22:H26)-H29</f>
        <v>0</v>
      </c>
    </row>
    <row r="33" spans="2:8" ht="18.5">
      <c r="B33" s="24" t="s">
        <v>36</v>
      </c>
      <c r="C33" s="20"/>
      <c r="D33" s="20"/>
      <c r="E33" s="20"/>
      <c r="F33" s="20"/>
      <c r="G33" s="20"/>
      <c r="H33" s="20"/>
    </row>
    <row r="34" spans="2:8">
      <c r="B34" s="22" t="s">
        <v>31</v>
      </c>
      <c r="C34" s="25" t="s">
        <v>32</v>
      </c>
      <c r="D34" s="26"/>
      <c r="E34" s="23" t="s">
        <v>33</v>
      </c>
      <c r="F34" s="23"/>
      <c r="G34" s="39" t="s">
        <v>35</v>
      </c>
      <c r="H34" s="35"/>
    </row>
    <row r="35" spans="2:8" ht="21.65" customHeight="1">
      <c r="B35" s="21" t="s">
        <v>34</v>
      </c>
      <c r="C35" s="38">
        <v>150</v>
      </c>
      <c r="D35" s="35"/>
      <c r="E35" s="27">
        <v>0</v>
      </c>
      <c r="F35" s="21"/>
      <c r="G35" s="38">
        <f>C35-E35</f>
        <v>150</v>
      </c>
      <c r="H35" s="35"/>
    </row>
    <row r="36" spans="2:8">
      <c r="B36" s="14"/>
      <c r="G36" s="31" t="s">
        <v>43</v>
      </c>
      <c r="H36" s="30">
        <f>G35*10</f>
        <v>1500</v>
      </c>
    </row>
    <row r="39" spans="2:8">
      <c r="B39" s="2"/>
    </row>
    <row r="40" spans="2:8">
      <c r="B40" s="18"/>
      <c r="C40" s="18"/>
      <c r="D40" s="18"/>
    </row>
    <row r="41" spans="2:8">
      <c r="B41" s="2"/>
      <c r="C41" s="18"/>
      <c r="D41" s="18"/>
      <c r="E41" s="18"/>
    </row>
    <row r="42" spans="2:8">
      <c r="B42" s="2"/>
      <c r="C42" s="18"/>
      <c r="D42" s="18"/>
      <c r="E42" s="18"/>
    </row>
    <row r="44" spans="2:8">
      <c r="E44" t="s">
        <v>30</v>
      </c>
    </row>
    <row r="45" spans="2:8">
      <c r="E45" t="s">
        <v>29</v>
      </c>
    </row>
    <row r="46" spans="2:8" ht="17.5" customHeight="1">
      <c r="E46" s="32" t="s">
        <v>42</v>
      </c>
      <c r="F46" s="32"/>
      <c r="G46" s="32"/>
      <c r="H46" s="32"/>
    </row>
    <row r="48" spans="2:8">
      <c r="B48" t="s">
        <v>38</v>
      </c>
    </row>
    <row r="49" spans="2:4">
      <c r="B49" s="41" t="s">
        <v>39</v>
      </c>
      <c r="C49" s="40" t="s">
        <v>47</v>
      </c>
      <c r="D49" t="s">
        <v>45</v>
      </c>
    </row>
    <row r="50" spans="2:4">
      <c r="B50" s="41" t="s">
        <v>44</v>
      </c>
      <c r="C50" s="40" t="s">
        <v>47</v>
      </c>
      <c r="D50" t="s">
        <v>46</v>
      </c>
    </row>
  </sheetData>
  <mergeCells count="11">
    <mergeCell ref="E46:H46"/>
    <mergeCell ref="C26:E26"/>
    <mergeCell ref="E16:H16"/>
    <mergeCell ref="C22:E22"/>
    <mergeCell ref="C24:E24"/>
    <mergeCell ref="B23:F23"/>
    <mergeCell ref="B25:F25"/>
    <mergeCell ref="B27:F27"/>
    <mergeCell ref="C35:D35"/>
    <mergeCell ref="G35:H35"/>
    <mergeCell ref="G34:H34"/>
  </mergeCells>
  <dataValidations disablePrompts="1" count="1">
    <dataValidation type="list" showInputMessage="1" showErrorMessage="1" errorTitle="Was ist hier falsch ?" error=".. es sind keine manuelle Eingaben erlaubt !" promptTitle="Vereinsliste" prompt="Bitte deinen Verein aus Liste auswählen !" sqref="B7" xr:uid="{00000000-0002-0000-0000-000000000000}">
      <formula1>VereinName</formula1>
    </dataValidation>
  </dataValidations>
  <hyperlinks>
    <hyperlink ref="B49" r:id="rId1" xr:uid="{46805E3B-8877-46A7-A3CF-AB23F10BFBA9}"/>
    <hyperlink ref="B50" r:id="rId2" xr:uid="{22813F11-130F-4B30-A470-8E6B981D6481}"/>
  </hyperlinks>
  <pageMargins left="0.51181102362204722" right="0.51181102362204722" top="0.74803149606299213" bottom="0.74803149606299213" header="0.31496062992125984" footer="0.31496062992125984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11" sqref="B11"/>
    </sheetView>
  </sheetViews>
  <sheetFormatPr baseColWidth="10" defaultRowHeight="14.5"/>
  <cols>
    <col min="2" max="2" width="23.1796875" bestFit="1" customWidth="1"/>
  </cols>
  <sheetData>
    <row r="1" spans="1:2">
      <c r="A1" t="s">
        <v>1</v>
      </c>
      <c r="B1" t="s">
        <v>2</v>
      </c>
    </row>
    <row r="2" spans="1:2">
      <c r="B2" t="s">
        <v>3</v>
      </c>
    </row>
    <row r="3" spans="1:2">
      <c r="B3" t="s">
        <v>4</v>
      </c>
    </row>
    <row r="4" spans="1:2">
      <c r="B4" t="s">
        <v>5</v>
      </c>
    </row>
    <row r="5" spans="1:2">
      <c r="B5" t="s">
        <v>6</v>
      </c>
    </row>
    <row r="6" spans="1:2">
      <c r="B6" t="s">
        <v>7</v>
      </c>
    </row>
    <row r="7" spans="1:2">
      <c r="B7" t="s">
        <v>8</v>
      </c>
    </row>
    <row r="8" spans="1:2">
      <c r="B8" t="s">
        <v>9</v>
      </c>
    </row>
    <row r="9" spans="1:2">
      <c r="B9" t="s">
        <v>10</v>
      </c>
    </row>
  </sheetData>
  <sheetProtection algorithmName="SHA-512" hashValue="LHSXKcXzLhMpRnPO0M7W/LzUoYA80pcovKcRP+FmTDnQh1rOZMhsUPMxQwQWcHZHt57bxOK0Q1/by1DfjL3u5A==" saltValue="JfSDTOpJ5Jzz9jhQlZiTEw==" spinCount="100000" sheet="1" objects="1" scenarios="1"/>
  <dataValidations count="1">
    <dataValidation type="list" showInputMessage="1" showErrorMessage="1" errorTitle="Falsch !!" error="Keine manuelle Einträge erlaubt." promptTitle="Keine manuelle Einträge erlaubt!" sqref="B14:B17 B1:B9" xr:uid="{00000000-0002-0000-0100-000000000000}">
      <formula1>VereinName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Formular</vt:lpstr>
      <vt:lpstr>Vereine</vt:lpstr>
      <vt:lpstr>VereineNr</vt:lpstr>
      <vt:lpstr>VereinName</vt:lpstr>
      <vt:lpstr>VereinNane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Höltschi</dc:creator>
  <cp:lastModifiedBy>Kurt Höltschi</cp:lastModifiedBy>
  <cp:lastPrinted>2023-05-04T08:20:20Z</cp:lastPrinted>
  <dcterms:created xsi:type="dcterms:W3CDTF">2018-03-19T18:47:25Z</dcterms:created>
  <dcterms:modified xsi:type="dcterms:W3CDTF">2025-05-07T09:50:01Z</dcterms:modified>
</cp:coreProperties>
</file>