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angliste 25m" sheetId="1" state="visible" r:id="rId3"/>
    <sheet name="Rangliste 50m" sheetId="2" state="visible" r:id="rId4"/>
  </sheets>
  <definedNames>
    <definedName function="false" hidden="false" localSheetId="0" name="_xlnm.Print_Titles" vbProcedure="false">'Rangliste 25m'!$1:$5</definedName>
    <definedName function="false" hidden="false" localSheetId="1" name="_xlnm.Print_Titles" vbProcedure="false">'Rangliste 50m'!$1:$5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<sst xmlns="http://schemas.openxmlformats.org/spreadsheetml/2006/main" count="437" uniqueCount="85">
  <si>
    <t xml:space="preserve">Ressort Pistole</t>
  </si>
  <si>
    <t xml:space="preserve">Eidg. Pistolenkonkurrenz EPK 25m
Kantonale Rangliste 2025</t>
  </si>
  <si>
    <t xml:space="preserve">Pistole</t>
  </si>
  <si>
    <t xml:space="preserve">Präzision</t>
  </si>
  <si>
    <t xml:space="preserve">Seriefeuer</t>
  </si>
  <si>
    <t xml:space="preserve">Rang</t>
  </si>
  <si>
    <t xml:space="preserve">Name Vorname </t>
  </si>
  <si>
    <t xml:space="preserve">Lizenznr.</t>
  </si>
  <si>
    <t xml:space="preserve">Jg</t>
  </si>
  <si>
    <t xml:space="preserve">Alt.Kat</t>
  </si>
  <si>
    <t xml:space="preserve">RF/OP</t>
  </si>
  <si>
    <t xml:space="preserve">Punkte</t>
  </si>
  <si>
    <t xml:space="preserve">Total</t>
  </si>
  <si>
    <t xml:space="preserve">KA E</t>
  </si>
  <si>
    <t xml:space="preserve">KA Spez</t>
  </si>
  <si>
    <t xml:space="preserve">KK 8</t>
  </si>
  <si>
    <t xml:space="preserve">KK 10</t>
  </si>
  <si>
    <t xml:space="preserve">Verein</t>
  </si>
  <si>
    <t xml:space="preserve">Rang1</t>
  </si>
  <si>
    <t xml:space="preserve">Fröhlich Lukas</t>
  </si>
  <si>
    <t xml:space="preserve">E</t>
  </si>
  <si>
    <t xml:space="preserve">RF</t>
  </si>
  <si>
    <t xml:space="preserve">SSV Cham-Ennetsee</t>
  </si>
  <si>
    <t xml:space="preserve">Kurz Andreas</t>
  </si>
  <si>
    <t xml:space="preserve">E/S</t>
  </si>
  <si>
    <t xml:space="preserve">PS Baar</t>
  </si>
  <si>
    <t xml:space="preserve">Koch Heinz</t>
  </si>
  <si>
    <t xml:space="preserve">V</t>
  </si>
  <si>
    <t xml:space="preserve">OP</t>
  </si>
  <si>
    <t xml:space="preserve">X</t>
  </si>
  <si>
    <t xml:space="preserve">SS-UOV Zug</t>
  </si>
  <si>
    <t xml:space="preserve">Roshardt René</t>
  </si>
  <si>
    <t xml:space="preserve">S</t>
  </si>
  <si>
    <t xml:space="preserve">x</t>
  </si>
  <si>
    <t xml:space="preserve">SG Stadt Zug</t>
  </si>
  <si>
    <t xml:space="preserve">Stous Alexandre</t>
  </si>
  <si>
    <t xml:space="preserve">Vitnumurthy Ahrabhi</t>
  </si>
  <si>
    <t xml:space="preserve">Merz Armin</t>
  </si>
  <si>
    <t xml:space="preserve">PSAEM</t>
  </si>
  <si>
    <t xml:space="preserve">Sprenger Thomas </t>
  </si>
  <si>
    <t xml:space="preserve">Nussbaumer Peter</t>
  </si>
  <si>
    <t xml:space="preserve">Röthlisberger Martin</t>
  </si>
  <si>
    <t xml:space="preserve">Zemp Jakob</t>
  </si>
  <si>
    <t xml:space="preserve">SV</t>
  </si>
  <si>
    <t xml:space="preserve">Peter Michael</t>
  </si>
  <si>
    <t xml:space="preserve">Zoller Viktor</t>
  </si>
  <si>
    <t xml:space="preserve">Giger Martin</t>
  </si>
  <si>
    <t xml:space="preserve">Mosimann Urs</t>
  </si>
  <si>
    <t xml:space="preserve">Uhr Cornelia</t>
  </si>
  <si>
    <t xml:space="preserve">Erni Roland</t>
  </si>
  <si>
    <t xml:space="preserve">Peyer Markus</t>
  </si>
  <si>
    <t xml:space="preserve">Haller Rudolf</t>
  </si>
  <si>
    <t xml:space="preserve">Widmer Roger</t>
  </si>
  <si>
    <t xml:space="preserve">Labella Luca</t>
  </si>
  <si>
    <t xml:space="preserve">Estermann Erich </t>
  </si>
  <si>
    <t xml:space="preserve">Bucher Thomas</t>
  </si>
  <si>
    <t xml:space="preserve">Nieto Stefan</t>
  </si>
  <si>
    <t xml:space="preserve">Hostettler Karin</t>
  </si>
  <si>
    <t xml:space="preserve">Iten Doris</t>
  </si>
  <si>
    <t xml:space="preserve">Stehli Alex</t>
  </si>
  <si>
    <t xml:space="preserve">Körber Conrad</t>
  </si>
  <si>
    <t xml:space="preserve">Hübscher Wilhelm</t>
  </si>
  <si>
    <t xml:space="preserve">Buzzi Andreas</t>
  </si>
  <si>
    <t xml:space="preserve">Repplinger Fabian</t>
  </si>
  <si>
    <t xml:space="preserve">Regli Thomas</t>
  </si>
  <si>
    <t xml:space="preserve">Runge Rasmus</t>
  </si>
  <si>
    <t xml:space="preserve">Schryber Heinz</t>
  </si>
  <si>
    <t xml:space="preserve">Jung Zuzana</t>
  </si>
  <si>
    <t xml:space="preserve">Grüter Barbara</t>
  </si>
  <si>
    <t xml:space="preserve">Strickler Lorenz</t>
  </si>
  <si>
    <t xml:space="preserve">Meyer Bruno</t>
  </si>
  <si>
    <t xml:space="preserve">Zoller Harry</t>
  </si>
  <si>
    <t xml:space="preserve">Hahn Tobias</t>
  </si>
  <si>
    <t xml:space="preserve">Eidg. Pistolenkonkurrenz EPK 50m
Kantonale Rangliste 2025</t>
  </si>
  <si>
    <t xml:space="preserve">Kat</t>
  </si>
  <si>
    <t xml:space="preserve">FP-RF-OP</t>
  </si>
  <si>
    <t xml:space="preserve">KA Einf.</t>
  </si>
  <si>
    <t xml:space="preserve">FP</t>
  </si>
  <si>
    <t xml:space="preserve">Nussbaumer Lukas</t>
  </si>
  <si>
    <t xml:space="preserve">Boschi Marco</t>
  </si>
  <si>
    <t xml:space="preserve">Iten Thomas</t>
  </si>
  <si>
    <t xml:space="preserve">Gross Bernhard</t>
  </si>
  <si>
    <t xml:space="preserve">Sprenger Thomas</t>
  </si>
  <si>
    <t xml:space="preserve">Nussbaumer Ruth</t>
  </si>
  <si>
    <t xml:space="preserve">Reichenbach Hansruedi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</si>
</sst>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@"/>
    <numFmt numFmtId="167" formatCode="0.0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 val="true"/>
      <sz val="11"/>
      <color rgb="FF000000"/>
      <name val="Tahoma"/>
      <family val="2"/>
      <charset val="1"/>
    </font>
    <font>
      <b val="true"/>
      <sz val="11"/>
      <name val="Tahoma"/>
      <family val="2"/>
      <charset val="1"/>
    </font>
    <font>
      <sz val="11"/>
      <name val="Tahoma"/>
      <family val="2"/>
      <charset val="1"/>
    </font>
    <font>
      <sz val="12"/>
      <name val="Arial"/>
      <family val="2"/>
      <charset val="1"/>
    </font>
    <font>
      <sz val="11"/>
      <name val="Tahoma"/>
      <family val="0"/>
      <charset val="1"/>
    </font>
    <font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B3B3B3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0"/>
    <cellStyle name="Standard 3" xfId="21"/>
  </cellStyles>
  <dxfs count="5">
    <dxf>
      <fill>
        <patternFill patternType="solid">
          <fgColor rgb="FFB3B3B3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175680</xdr:colOff>
      <xdr:row>1</xdr:row>
      <xdr:rowOff>234000</xdr:rowOff>
    </xdr:to>
    <xdr:pic>
      <xdr:nvPicPr>
        <xdr:cNvPr id="0" name="Picture 2_0" descr=""/>
        <xdr:cNvPicPr/>
      </xdr:nvPicPr>
      <xdr:blipFill>
        <a:blip r:embed="rId1"/>
        <a:stretch/>
      </xdr:blipFill>
      <xdr:spPr>
        <a:xfrm>
          <a:off x="0" y="0"/>
          <a:ext cx="867240" cy="98640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605880</xdr:colOff>
      <xdr:row>0</xdr:row>
      <xdr:rowOff>626040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0" y="0"/>
          <a:ext cx="605880" cy="62604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Res25m" displayName="Res25m" ref="A5:O46" headerRowCount="1" totalsRowCount="0" totalsRowShown="0">
  <autoFilter ref="A5:O46"/>
  <tableColumns count="15">
    <tableColumn id="1" name="Rang"/>
    <tableColumn id="2" name="Name Vorname "/>
    <tableColumn id="3" name="Lizenznr."/>
    <tableColumn id="4" name="Jg"/>
    <tableColumn id="5" name="Alt.Kat"/>
    <tableColumn id="6" name="RF/OP"/>
    <tableColumn id="7" name="Punkte"/>
    <tableColumn id="8" name="RF/OP2"/>
    <tableColumn id="9" name="Punkte2"/>
    <tableColumn id="10" name="Total"/>
    <tableColumn id="11" name="KA E"/>
    <tableColumn id="12" name="KA Spez"/>
    <tableColumn id="13" name="KK 8"/>
    <tableColumn id="14" name="KK 10"/>
    <tableColumn id="15" name="Verein"/>
  </tableColumns>
</table>
</file>

<file path=xl/tables/table2.xml><?xml version="1.0" encoding="utf-8"?>
<table xmlns="http://schemas.openxmlformats.org/spreadsheetml/2006/main" id="2" name="Res50m" displayName="Res50m" ref="A5:O42" headerRowCount="1" totalsRowCount="0" totalsRowShown="0">
  <autoFilter ref="A5:O42"/>
  <tableColumns count="15">
    <tableColumn id="1" name="Rang"/>
    <tableColumn id="2" name="Name Vorname "/>
    <tableColumn id="3" name="Lizenznr."/>
    <tableColumn id="4" name="Jg"/>
    <tableColumn id="5" name="Kat"/>
    <tableColumn id="6" name="FP-RF-OP"/>
    <tableColumn id="7" name="Punkte"/>
    <tableColumn id="8" name="FP-RF-OP2"/>
    <tableColumn id="9" name="Punkte2"/>
    <tableColumn id="10" name="Total"/>
    <tableColumn id="11" name="KA Einf."/>
    <tableColumn id="12" name="KA Spez"/>
    <tableColumn id="13" name="KK 8"/>
    <tableColumn id="14" name="KK 10"/>
    <tableColumn id="15" name="Verein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2" activeCellId="0" sqref="A2"/>
    </sheetView>
  </sheetViews>
  <sheetFormatPr defaultColWidth="9.8671875" defaultRowHeight="13.8" customHeight="true" zeroHeight="false" outlineLevelRow="0" outlineLevelCol="0"/>
  <cols>
    <col collapsed="false" customWidth="false" hidden="false" outlineLevel="0" max="1" min="1" style="1" width="9.81"/>
    <col collapsed="false" customWidth="true" hidden="false" outlineLevel="0" max="2" min="2" style="2" width="24.3"/>
    <col collapsed="false" customWidth="true" hidden="false" outlineLevel="0" max="3" min="3" style="1" width="17.86"/>
    <col collapsed="false" customWidth="false" hidden="false" outlineLevel="0" max="4" min="4" style="3" width="9.85"/>
    <col collapsed="false" customWidth="false" hidden="false" outlineLevel="0" max="6" min="5" style="1" width="9.85"/>
    <col collapsed="false" customWidth="true" hidden="false" outlineLevel="0" max="7" min="7" style="1" width="12.42"/>
    <col collapsed="false" customWidth="false" hidden="false" outlineLevel="0" max="8" min="8" style="1" width="9.85"/>
    <col collapsed="false" customWidth="true" hidden="false" outlineLevel="0" max="9" min="9" style="1" width="13.43"/>
    <col collapsed="false" customWidth="false" hidden="false" outlineLevel="0" max="10" min="10" style="3" width="9.85"/>
    <col collapsed="false" customWidth="true" hidden="false" outlineLevel="0" max="11" min="11" style="3" width="11.52"/>
    <col collapsed="false" customWidth="true" hidden="false" outlineLevel="0" max="13" min="12" style="1" width="11.52"/>
    <col collapsed="false" customWidth="false" hidden="false" outlineLevel="0" max="14" min="14" style="2" width="9.85"/>
    <col collapsed="false" customWidth="true" hidden="false" outlineLevel="0" max="15" min="15" style="4" width="12.57"/>
    <col collapsed="false" customWidth="false" hidden="true" outlineLevel="0" max="16" min="16" style="2" width="9.85"/>
    <col collapsed="false" customWidth="false" hidden="false" outlineLevel="0" max="1024" min="17" style="2" width="9.85"/>
  </cols>
  <sheetData>
    <row r="1" customFormat="false" ht="59.25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</row>
    <row r="2" s="8" customFormat="true" ht="42.7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1.25" hidden="false" customHeight="true" outlineLevel="0" collapsed="false">
      <c r="A3" s="9"/>
      <c r="B3" s="9"/>
      <c r="C3" s="9"/>
      <c r="D3" s="10"/>
      <c r="E3" s="9"/>
      <c r="F3" s="9"/>
      <c r="G3" s="9"/>
      <c r="H3" s="9"/>
      <c r="I3" s="9"/>
      <c r="J3" s="10"/>
      <c r="K3" s="10"/>
      <c r="L3" s="9"/>
      <c r="M3" s="9"/>
      <c r="N3" s="9"/>
      <c r="O3" s="1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</row>
    <row r="4" customFormat="false" ht="21.75" hidden="false" customHeight="true" outlineLevel="0" collapsed="false">
      <c r="A4" s="5"/>
      <c r="B4" s="5" t="n">
        <f aca="false">COUNTA(G6:G46)</f>
        <v>40</v>
      </c>
      <c r="C4" s="5"/>
      <c r="D4" s="5"/>
      <c r="E4" s="5"/>
      <c r="F4" s="12" t="s">
        <v>2</v>
      </c>
      <c r="G4" s="12" t="s">
        <v>3</v>
      </c>
      <c r="H4" s="13" t="s">
        <v>2</v>
      </c>
      <c r="I4" s="13" t="s">
        <v>4</v>
      </c>
      <c r="J4" s="14"/>
      <c r="K4" s="5" t="n">
        <f aca="false">COUNTA(K6:K46)</f>
        <v>4</v>
      </c>
      <c r="L4" s="5" t="n">
        <f aca="false">COUNTA(L6:L46)</f>
        <v>1</v>
      </c>
      <c r="M4" s="5" t="n">
        <f aca="false">COUNTA(M6:M46)</f>
        <v>6</v>
      </c>
      <c r="N4" s="5" t="n">
        <f aca="false">COUNTA(N6:N46)</f>
        <v>16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</row>
    <row r="5" customFormat="false" ht="21" hidden="false" customHeight="true" outlineLevel="0" collapsed="false">
      <c r="A5" s="16" t="s">
        <v>5</v>
      </c>
      <c r="B5" s="17" t="s">
        <v>6</v>
      </c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10</v>
      </c>
      <c r="I5" s="16" t="s">
        <v>11</v>
      </c>
      <c r="J5" s="16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O5" s="17" t="s">
        <v>17</v>
      </c>
      <c r="P5" s="18" t="s">
        <v>18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</row>
    <row r="6" customFormat="false" ht="16.95" hidden="false" customHeight="false" outlineLevel="0" collapsed="false">
      <c r="A6" s="19" t="n">
        <f aca="false">RANK(P6,P$6:P$46,0)</f>
        <v>1</v>
      </c>
      <c r="B6" s="20" t="s">
        <v>19</v>
      </c>
      <c r="C6" s="21" t="n">
        <v>200926</v>
      </c>
      <c r="D6" s="22" t="n">
        <v>1978</v>
      </c>
      <c r="E6" s="23" t="s">
        <v>20</v>
      </c>
      <c r="F6" s="24" t="s">
        <v>21</v>
      </c>
      <c r="G6" s="24" t="n">
        <v>96</v>
      </c>
      <c r="H6" s="25" t="s">
        <v>21</v>
      </c>
      <c r="I6" s="25" t="n">
        <v>100</v>
      </c>
      <c r="J6" s="26" t="n">
        <v>196</v>
      </c>
      <c r="K6" s="5"/>
      <c r="L6" s="21"/>
      <c r="M6" s="27"/>
      <c r="N6" s="27" t="n">
        <v>1</v>
      </c>
      <c r="O6" s="28" t="s">
        <v>22</v>
      </c>
      <c r="P6" s="29" t="n">
        <f aca="false">G6+I6+(1-D6/10000)</f>
        <v>196.8022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</row>
    <row r="7" customFormat="false" ht="15" hidden="false" customHeight="false" outlineLevel="0" collapsed="false">
      <c r="A7" s="19" t="n">
        <f aca="false">RANK(P7,P$6:P$46,0)</f>
        <v>2</v>
      </c>
      <c r="B7" s="30" t="s">
        <v>23</v>
      </c>
      <c r="C7" s="31" t="n">
        <v>172753</v>
      </c>
      <c r="D7" s="32" t="n">
        <v>1969</v>
      </c>
      <c r="E7" s="33" t="s">
        <v>24</v>
      </c>
      <c r="F7" s="34" t="s">
        <v>21</v>
      </c>
      <c r="G7" s="34" t="n">
        <v>96</v>
      </c>
      <c r="H7" s="35" t="s">
        <v>21</v>
      </c>
      <c r="I7" s="35" t="n">
        <v>99</v>
      </c>
      <c r="J7" s="26" t="n">
        <v>195</v>
      </c>
      <c r="K7" s="27"/>
      <c r="L7" s="27"/>
      <c r="M7" s="27"/>
      <c r="N7" s="27" t="n">
        <v>1</v>
      </c>
      <c r="O7" s="28" t="s">
        <v>25</v>
      </c>
      <c r="P7" s="29" t="n">
        <f aca="false">G7+I7+(1-D7/10000)</f>
        <v>195.8031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</row>
    <row r="8" customFormat="false" ht="16.95" hidden="false" customHeight="false" outlineLevel="0" collapsed="false">
      <c r="A8" s="19" t="n">
        <f aca="false">RANK(P8,P$6:P$46,0)</f>
        <v>3</v>
      </c>
      <c r="B8" s="28" t="s">
        <v>26</v>
      </c>
      <c r="C8" s="27" t="n">
        <v>209593</v>
      </c>
      <c r="D8" s="36" t="n">
        <v>1964</v>
      </c>
      <c r="E8" s="37" t="s">
        <v>27</v>
      </c>
      <c r="F8" s="38" t="s">
        <v>28</v>
      </c>
      <c r="G8" s="38" t="n">
        <v>92</v>
      </c>
      <c r="H8" s="35" t="s">
        <v>28</v>
      </c>
      <c r="I8" s="35" t="n">
        <v>98</v>
      </c>
      <c r="J8" s="26" t="n">
        <v>190</v>
      </c>
      <c r="K8" s="27"/>
      <c r="L8" s="27"/>
      <c r="M8" s="27"/>
      <c r="N8" s="27" t="s">
        <v>29</v>
      </c>
      <c r="O8" s="28" t="s">
        <v>30</v>
      </c>
      <c r="P8" s="29" t="n">
        <f aca="false">G8+I8+(1-D8/10000)</f>
        <v>190.8036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</row>
    <row r="9" customFormat="false" ht="16.95" hidden="false" customHeight="false" outlineLevel="0" collapsed="false">
      <c r="A9" s="19" t="n">
        <f aca="false">RANK(P9,P$6:P$46,0)</f>
        <v>4</v>
      </c>
      <c r="B9" s="20" t="s">
        <v>31</v>
      </c>
      <c r="C9" s="21" t="n">
        <v>160934</v>
      </c>
      <c r="D9" s="22" t="n">
        <v>1966</v>
      </c>
      <c r="E9" s="23" t="s">
        <v>32</v>
      </c>
      <c r="F9" s="24" t="s">
        <v>21</v>
      </c>
      <c r="G9" s="24" t="n">
        <v>92</v>
      </c>
      <c r="H9" s="25" t="s">
        <v>21</v>
      </c>
      <c r="I9" s="25" t="n">
        <v>97</v>
      </c>
      <c r="J9" s="26" t="n">
        <v>189</v>
      </c>
      <c r="K9" s="27"/>
      <c r="L9" s="27"/>
      <c r="M9" s="21"/>
      <c r="N9" s="21" t="s">
        <v>33</v>
      </c>
      <c r="O9" s="20" t="s">
        <v>34</v>
      </c>
      <c r="P9" s="29" t="n">
        <f aca="false">G9+I9+(1-D9/10000)</f>
        <v>189.8034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</row>
    <row r="10" customFormat="false" ht="15" hidden="false" customHeight="false" outlineLevel="0" collapsed="false">
      <c r="A10" s="19" t="n">
        <f aca="false">RANK(P10,P$6:P$46,0)</f>
        <v>5</v>
      </c>
      <c r="B10" s="20" t="s">
        <v>35</v>
      </c>
      <c r="C10" s="21" t="n">
        <v>512863</v>
      </c>
      <c r="D10" s="19" t="n">
        <v>1978</v>
      </c>
      <c r="E10" s="39" t="s">
        <v>24</v>
      </c>
      <c r="F10" s="38" t="s">
        <v>21</v>
      </c>
      <c r="G10" s="24" t="n">
        <v>93</v>
      </c>
      <c r="H10" s="25" t="s">
        <v>21</v>
      </c>
      <c r="I10" s="25" t="n">
        <v>95</v>
      </c>
      <c r="J10" s="26" t="n">
        <v>188</v>
      </c>
      <c r="K10" s="27"/>
      <c r="L10" s="27"/>
      <c r="M10" s="21"/>
      <c r="N10" s="21" t="n">
        <v>1</v>
      </c>
      <c r="O10" s="28" t="s">
        <v>25</v>
      </c>
      <c r="P10" s="29" t="n">
        <f aca="false">G10+I10+(1-D10/10000)</f>
        <v>188.8022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</row>
    <row r="11" customFormat="false" ht="15" hidden="false" customHeight="false" outlineLevel="0" collapsed="false">
      <c r="A11" s="19" t="n">
        <f aca="false">RANK(P11,P$6:P$46,0)</f>
        <v>6</v>
      </c>
      <c r="B11" s="30" t="s">
        <v>36</v>
      </c>
      <c r="C11" s="31" t="n">
        <v>5930</v>
      </c>
      <c r="D11" s="32" t="n">
        <v>1994</v>
      </c>
      <c r="E11" s="33" t="s">
        <v>24</v>
      </c>
      <c r="F11" s="34" t="s">
        <v>21</v>
      </c>
      <c r="G11" s="34" t="n">
        <v>89</v>
      </c>
      <c r="H11" s="35" t="s">
        <v>21</v>
      </c>
      <c r="I11" s="35" t="n">
        <v>97</v>
      </c>
      <c r="J11" s="26" t="n">
        <v>186</v>
      </c>
      <c r="K11" s="27"/>
      <c r="L11" s="27"/>
      <c r="M11" s="27" t="n">
        <v>1</v>
      </c>
      <c r="N11" s="27"/>
      <c r="O11" s="28" t="s">
        <v>25</v>
      </c>
      <c r="P11" s="29" t="n">
        <f aca="false">G11+I11+(1-D11/10000)</f>
        <v>186.8006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</row>
    <row r="12" customFormat="false" ht="15" hidden="false" customHeight="false" outlineLevel="0" collapsed="false">
      <c r="A12" s="19" t="n">
        <f aca="false">RANK(P12,P$6:P$46,0)</f>
        <v>7</v>
      </c>
      <c r="B12" s="40" t="s">
        <v>37</v>
      </c>
      <c r="C12" s="31" t="n">
        <v>647706</v>
      </c>
      <c r="D12" s="32" t="n">
        <v>96</v>
      </c>
      <c r="E12" s="33" t="s">
        <v>20</v>
      </c>
      <c r="F12" s="34" t="s">
        <v>21</v>
      </c>
      <c r="G12" s="34" t="n">
        <v>88</v>
      </c>
      <c r="H12" s="35" t="s">
        <v>21</v>
      </c>
      <c r="I12" s="35" t="n">
        <v>96</v>
      </c>
      <c r="J12" s="26" t="n">
        <v>184</v>
      </c>
      <c r="K12" s="27" t="n">
        <v>1</v>
      </c>
      <c r="L12" s="27"/>
      <c r="M12" s="27"/>
      <c r="N12" s="27"/>
      <c r="O12" s="28" t="s">
        <v>38</v>
      </c>
      <c r="P12" s="29" t="n">
        <f aca="false">G12+I12+(1-D12/10000)</f>
        <v>184.9904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</row>
    <row r="13" customFormat="false" ht="15" hidden="false" customHeight="false" outlineLevel="0" collapsed="false">
      <c r="A13" s="19" t="n">
        <f aca="false">RANK(P13,P$6:P$46,0)</f>
        <v>8</v>
      </c>
      <c r="B13" s="41" t="s">
        <v>39</v>
      </c>
      <c r="C13" s="42" t="n">
        <v>14209</v>
      </c>
      <c r="D13" s="43" t="n">
        <v>1981</v>
      </c>
      <c r="E13" s="44" t="s">
        <v>24</v>
      </c>
      <c r="F13" s="45" t="s">
        <v>28</v>
      </c>
      <c r="G13" s="45" t="n">
        <v>91</v>
      </c>
      <c r="H13" s="25" t="s">
        <v>28</v>
      </c>
      <c r="I13" s="25" t="n">
        <v>93</v>
      </c>
      <c r="J13" s="26" t="n">
        <v>184</v>
      </c>
      <c r="K13" s="27"/>
      <c r="L13" s="27"/>
      <c r="M13" s="21"/>
      <c r="N13" s="21" t="n">
        <v>1</v>
      </c>
      <c r="O13" s="20" t="s">
        <v>25</v>
      </c>
      <c r="P13" s="29" t="n">
        <f aca="false">G13+I13+(1-D13/10000)</f>
        <v>184.8019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</row>
    <row r="14" customFormat="false" ht="16.95" hidden="false" customHeight="false" outlineLevel="0" collapsed="false">
      <c r="A14" s="19" t="n">
        <f aca="false">RANK(P14,P$6:P$46,0)</f>
        <v>9</v>
      </c>
      <c r="B14" s="20" t="s">
        <v>40</v>
      </c>
      <c r="C14" s="21" t="n">
        <v>214920</v>
      </c>
      <c r="D14" s="22" t="n">
        <v>64</v>
      </c>
      <c r="E14" s="23" t="s">
        <v>32</v>
      </c>
      <c r="F14" s="24" t="s">
        <v>28</v>
      </c>
      <c r="G14" s="24" t="n">
        <v>90</v>
      </c>
      <c r="H14" s="25" t="s">
        <v>28</v>
      </c>
      <c r="I14" s="25" t="n">
        <v>93</v>
      </c>
      <c r="J14" s="26" t="n">
        <v>183</v>
      </c>
      <c r="K14" s="27"/>
      <c r="L14" s="27"/>
      <c r="M14" s="21"/>
      <c r="N14" s="21" t="n">
        <v>1</v>
      </c>
      <c r="O14" s="20" t="s">
        <v>38</v>
      </c>
      <c r="P14" s="29" t="n">
        <f aca="false">G14+I14+(1-D14/10000)</f>
        <v>183.9936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</row>
    <row r="15" customFormat="false" ht="15" hidden="false" customHeight="false" outlineLevel="0" collapsed="false">
      <c r="A15" s="19" t="n">
        <f aca="false">RANK(P15,P$6:P$46,0)</f>
        <v>10</v>
      </c>
      <c r="B15" s="41" t="s">
        <v>41</v>
      </c>
      <c r="C15" s="42" t="n">
        <v>214923</v>
      </c>
      <c r="D15" s="43" t="n">
        <v>65</v>
      </c>
      <c r="E15" s="44" t="s">
        <v>27</v>
      </c>
      <c r="F15" s="45" t="s">
        <v>21</v>
      </c>
      <c r="G15" s="45" t="n">
        <v>88</v>
      </c>
      <c r="H15" s="25" t="s">
        <v>21</v>
      </c>
      <c r="I15" s="25" t="n">
        <v>95</v>
      </c>
      <c r="J15" s="26" t="n">
        <v>183</v>
      </c>
      <c r="K15" s="27"/>
      <c r="L15" s="27" t="n">
        <v>1</v>
      </c>
      <c r="M15" s="21"/>
      <c r="N15" s="21"/>
      <c r="O15" s="20" t="s">
        <v>38</v>
      </c>
      <c r="P15" s="29" t="n">
        <f aca="false">G15+I15+(1-D15/10000)</f>
        <v>183.9935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</row>
    <row r="16" customFormat="false" ht="16.95" hidden="false" customHeight="false" outlineLevel="0" collapsed="false">
      <c r="A16" s="19" t="n">
        <f aca="false">RANK(P16,P$6:P$46,0)</f>
        <v>11</v>
      </c>
      <c r="B16" s="20" t="s">
        <v>42</v>
      </c>
      <c r="C16" s="21" t="n">
        <v>214862</v>
      </c>
      <c r="D16" s="22" t="n">
        <v>1954</v>
      </c>
      <c r="E16" s="23" t="s">
        <v>43</v>
      </c>
      <c r="F16" s="24" t="s">
        <v>21</v>
      </c>
      <c r="G16" s="24" t="n">
        <v>90</v>
      </c>
      <c r="H16" s="25" t="s">
        <v>21</v>
      </c>
      <c r="I16" s="25" t="n">
        <v>93</v>
      </c>
      <c r="J16" s="26" t="n">
        <v>183</v>
      </c>
      <c r="K16" s="27"/>
      <c r="L16" s="21"/>
      <c r="M16" s="27"/>
      <c r="N16" s="27" t="s">
        <v>33</v>
      </c>
      <c r="O16" s="28" t="s">
        <v>34</v>
      </c>
      <c r="P16" s="29" t="n">
        <f aca="false">G16+I16+(1-D16/10000)</f>
        <v>183.8046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</row>
    <row r="17" customFormat="false" ht="16.95" hidden="false" customHeight="false" outlineLevel="0" collapsed="false">
      <c r="A17" s="19" t="n">
        <f aca="false">RANK(P17,P$6:P$46,0)</f>
        <v>12</v>
      </c>
      <c r="B17" s="28" t="s">
        <v>44</v>
      </c>
      <c r="C17" s="27" t="n">
        <v>214249</v>
      </c>
      <c r="D17" s="36" t="n">
        <v>1983</v>
      </c>
      <c r="E17" s="37" t="s">
        <v>24</v>
      </c>
      <c r="F17" s="38" t="s">
        <v>28</v>
      </c>
      <c r="G17" s="38" t="n">
        <v>88</v>
      </c>
      <c r="H17" s="35" t="s">
        <v>28</v>
      </c>
      <c r="I17" s="35" t="n">
        <v>95</v>
      </c>
      <c r="J17" s="26" t="n">
        <v>183</v>
      </c>
      <c r="K17" s="27"/>
      <c r="L17" s="27"/>
      <c r="M17" s="27"/>
      <c r="N17" s="27" t="s">
        <v>29</v>
      </c>
      <c r="O17" s="28" t="s">
        <v>30</v>
      </c>
      <c r="P17" s="29" t="n">
        <f aca="false">G17+I17+(1-D17/10000)</f>
        <v>183.8017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</row>
    <row r="18" customFormat="false" ht="15" hidden="false" customHeight="false" outlineLevel="0" collapsed="false">
      <c r="A18" s="19" t="n">
        <f aca="false">RANK(P18,P$6:P$46,0)</f>
        <v>13</v>
      </c>
      <c r="B18" s="30" t="s">
        <v>45</v>
      </c>
      <c r="C18" s="31" t="n">
        <v>703824</v>
      </c>
      <c r="D18" s="32" t="n">
        <v>1962</v>
      </c>
      <c r="E18" s="33" t="s">
        <v>27</v>
      </c>
      <c r="F18" s="34" t="s">
        <v>21</v>
      </c>
      <c r="G18" s="34" t="n">
        <v>90</v>
      </c>
      <c r="H18" s="35" t="s">
        <v>21</v>
      </c>
      <c r="I18" s="35" t="n">
        <v>92</v>
      </c>
      <c r="J18" s="26" t="n">
        <v>182</v>
      </c>
      <c r="K18" s="27"/>
      <c r="L18" s="27"/>
      <c r="M18" s="27"/>
      <c r="N18" s="27" t="s">
        <v>33</v>
      </c>
      <c r="O18" s="28" t="s">
        <v>34</v>
      </c>
      <c r="P18" s="29" t="n">
        <f aca="false">G18+I18+(1-D18/10000)</f>
        <v>182.8038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</row>
    <row r="19" customFormat="false" ht="16.95" hidden="false" customHeight="false" outlineLevel="0" collapsed="false">
      <c r="A19" s="19" t="n">
        <f aca="false">RANK(P19,P$6:P$46,0)</f>
        <v>14</v>
      </c>
      <c r="B19" s="20" t="s">
        <v>46</v>
      </c>
      <c r="C19" s="21" t="n">
        <v>301284</v>
      </c>
      <c r="D19" s="22" t="n">
        <v>1963</v>
      </c>
      <c r="E19" s="23" t="s">
        <v>27</v>
      </c>
      <c r="F19" s="24" t="s">
        <v>21</v>
      </c>
      <c r="G19" s="24" t="n">
        <v>88</v>
      </c>
      <c r="H19" s="25" t="s">
        <v>28</v>
      </c>
      <c r="I19" s="25" t="n">
        <v>94</v>
      </c>
      <c r="J19" s="26" t="n">
        <v>182</v>
      </c>
      <c r="K19" s="27"/>
      <c r="L19" s="27"/>
      <c r="M19" s="21"/>
      <c r="N19" s="21" t="n">
        <v>1</v>
      </c>
      <c r="O19" s="28" t="s">
        <v>22</v>
      </c>
      <c r="P19" s="29" t="n">
        <f aca="false">G19+I19+(1-D19/10000)</f>
        <v>182.8037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</row>
    <row r="20" customFormat="false" ht="16.95" hidden="false" customHeight="false" outlineLevel="0" collapsed="false">
      <c r="A20" s="19" t="n">
        <f aca="false">RANK(P20,P$6:P$46,0)</f>
        <v>15</v>
      </c>
      <c r="B20" s="20" t="s">
        <v>47</v>
      </c>
      <c r="C20" s="21" t="n">
        <v>907239</v>
      </c>
      <c r="D20" s="22" t="n">
        <v>1964</v>
      </c>
      <c r="E20" s="37" t="s">
        <v>27</v>
      </c>
      <c r="F20" s="24" t="s">
        <v>28</v>
      </c>
      <c r="G20" s="24" t="n">
        <v>87</v>
      </c>
      <c r="H20" s="25" t="s">
        <v>28</v>
      </c>
      <c r="I20" s="25" t="n">
        <v>95</v>
      </c>
      <c r="J20" s="26" t="n">
        <v>182</v>
      </c>
      <c r="K20" s="27"/>
      <c r="L20" s="21"/>
      <c r="M20" s="27"/>
      <c r="N20" s="27" t="s">
        <v>29</v>
      </c>
      <c r="O20" s="28" t="s">
        <v>30</v>
      </c>
      <c r="P20" s="29" t="n">
        <f aca="false">G20+I20+(1-D20/10000)</f>
        <v>182.8036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</row>
    <row r="21" customFormat="false" ht="16.95" hidden="false" customHeight="false" outlineLevel="0" collapsed="false">
      <c r="A21" s="19" t="n">
        <f aca="false">RANK(P21,P$6:P$46,0)</f>
        <v>16</v>
      </c>
      <c r="B21" s="20" t="s">
        <v>48</v>
      </c>
      <c r="C21" s="21" t="n">
        <v>15229</v>
      </c>
      <c r="D21" s="22" t="n">
        <v>60</v>
      </c>
      <c r="E21" s="23" t="s">
        <v>27</v>
      </c>
      <c r="F21" s="24" t="s">
        <v>28</v>
      </c>
      <c r="G21" s="24" t="n">
        <v>90</v>
      </c>
      <c r="H21" s="25" t="s">
        <v>28</v>
      </c>
      <c r="I21" s="25" t="n">
        <v>91</v>
      </c>
      <c r="J21" s="26" t="n">
        <v>181</v>
      </c>
      <c r="K21" s="27"/>
      <c r="L21" s="27"/>
      <c r="M21" s="21"/>
      <c r="N21" s="21" t="n">
        <v>1</v>
      </c>
      <c r="O21" s="20" t="s">
        <v>38</v>
      </c>
      <c r="P21" s="29" t="n">
        <f aca="false">G21+I21+(1-D21/10000)</f>
        <v>181.994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</row>
    <row r="22" customFormat="false" ht="16.95" hidden="false" customHeight="false" outlineLevel="0" collapsed="false">
      <c r="A22" s="19" t="n">
        <f aca="false">RANK(P22,P$6:P$46,0)</f>
        <v>17</v>
      </c>
      <c r="B22" s="28" t="s">
        <v>49</v>
      </c>
      <c r="C22" s="27" t="n">
        <v>100514</v>
      </c>
      <c r="D22" s="36" t="n">
        <v>1972</v>
      </c>
      <c r="E22" s="37" t="s">
        <v>24</v>
      </c>
      <c r="F22" s="38" t="s">
        <v>21</v>
      </c>
      <c r="G22" s="38" t="n">
        <v>87</v>
      </c>
      <c r="H22" s="35" t="s">
        <v>21</v>
      </c>
      <c r="I22" s="35" t="n">
        <v>92</v>
      </c>
      <c r="J22" s="26" t="n">
        <v>179</v>
      </c>
      <c r="K22" s="27"/>
      <c r="L22" s="27"/>
      <c r="M22" s="27" t="n">
        <v>1</v>
      </c>
      <c r="N22" s="27"/>
      <c r="O22" s="28" t="s">
        <v>25</v>
      </c>
      <c r="P22" s="29" t="n">
        <f aca="false">G22+I22+(1-D22/10000)</f>
        <v>179.8028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</row>
    <row r="23" customFormat="false" ht="16.95" hidden="false" customHeight="false" outlineLevel="0" collapsed="false">
      <c r="A23" s="19" t="n">
        <f aca="false">RANK(P23,P$6:P$46,0)</f>
        <v>18</v>
      </c>
      <c r="B23" s="20" t="s">
        <v>50</v>
      </c>
      <c r="C23" s="21" t="n">
        <v>744842</v>
      </c>
      <c r="D23" s="22" t="n">
        <v>1967</v>
      </c>
      <c r="E23" s="23" t="s">
        <v>24</v>
      </c>
      <c r="F23" s="24" t="s">
        <v>21</v>
      </c>
      <c r="G23" s="24" t="n">
        <v>87</v>
      </c>
      <c r="H23" s="25" t="s">
        <v>21</v>
      </c>
      <c r="I23" s="25" t="n">
        <v>90</v>
      </c>
      <c r="J23" s="26" t="n">
        <v>177</v>
      </c>
      <c r="K23" s="27"/>
      <c r="L23" s="27"/>
      <c r="M23" s="21"/>
      <c r="N23" s="21"/>
      <c r="O23" s="28" t="s">
        <v>25</v>
      </c>
      <c r="P23" s="29" t="n">
        <f aca="false">G23+I23+(1-D23/10000)</f>
        <v>177.8033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</row>
    <row r="24" customFormat="false" ht="16.95" hidden="false" customHeight="false" outlineLevel="0" collapsed="false">
      <c r="A24" s="19" t="n">
        <f aca="false">RANK(P24,P$6:P$46,0)</f>
        <v>19</v>
      </c>
      <c r="B24" s="20" t="s">
        <v>51</v>
      </c>
      <c r="C24" s="21" t="n">
        <v>174690</v>
      </c>
      <c r="D24" s="22" t="n">
        <v>1952</v>
      </c>
      <c r="E24" s="37" t="s">
        <v>43</v>
      </c>
      <c r="F24" s="24" t="s">
        <v>28</v>
      </c>
      <c r="G24" s="24" t="n">
        <v>92</v>
      </c>
      <c r="H24" s="25" t="s">
        <v>28</v>
      </c>
      <c r="I24" s="25" t="n">
        <v>84</v>
      </c>
      <c r="J24" s="26" t="n">
        <v>176</v>
      </c>
      <c r="K24" s="27"/>
      <c r="L24" s="21"/>
      <c r="M24" s="27"/>
      <c r="N24" s="27" t="s">
        <v>29</v>
      </c>
      <c r="O24" s="28" t="s">
        <v>30</v>
      </c>
      <c r="P24" s="29" t="n">
        <f aca="false">G24+I24+(1-D24/10000)</f>
        <v>176.8048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</row>
    <row r="25" customFormat="false" ht="16.95" hidden="false" customHeight="false" outlineLevel="0" collapsed="false">
      <c r="A25" s="19" t="n">
        <f aca="false">RANK(P25,P$6:P$46,0)</f>
        <v>20</v>
      </c>
      <c r="B25" s="20" t="s">
        <v>52</v>
      </c>
      <c r="C25" s="21" t="n">
        <v>780627</v>
      </c>
      <c r="D25" s="22" t="n">
        <v>1962</v>
      </c>
      <c r="E25" s="37" t="s">
        <v>27</v>
      </c>
      <c r="F25" s="24" t="s">
        <v>28</v>
      </c>
      <c r="G25" s="24" t="n">
        <v>85</v>
      </c>
      <c r="H25" s="25" t="s">
        <v>28</v>
      </c>
      <c r="I25" s="25" t="n">
        <v>91</v>
      </c>
      <c r="J25" s="26" t="n">
        <v>176</v>
      </c>
      <c r="K25" s="27"/>
      <c r="L25" s="21"/>
      <c r="M25" s="27"/>
      <c r="N25" s="27" t="s">
        <v>29</v>
      </c>
      <c r="O25" s="28" t="s">
        <v>30</v>
      </c>
      <c r="P25" s="29" t="n">
        <f aca="false">G25+I25+(1-D25/10000)</f>
        <v>176.8038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</row>
    <row r="26" customFormat="false" ht="16.95" hidden="false" customHeight="false" outlineLevel="0" collapsed="false">
      <c r="A26" s="19" t="n">
        <f aca="false">RANK(P26,P$6:P$46,0)</f>
        <v>21</v>
      </c>
      <c r="B26" s="20" t="s">
        <v>53</v>
      </c>
      <c r="C26" s="21" t="n">
        <v>11973</v>
      </c>
      <c r="D26" s="22" t="n">
        <v>1990</v>
      </c>
      <c r="E26" s="37" t="s">
        <v>24</v>
      </c>
      <c r="F26" s="24" t="s">
        <v>28</v>
      </c>
      <c r="G26" s="24" t="n">
        <v>83</v>
      </c>
      <c r="H26" s="25" t="s">
        <v>28</v>
      </c>
      <c r="I26" s="25" t="n">
        <v>93</v>
      </c>
      <c r="J26" s="26" t="n">
        <v>176</v>
      </c>
      <c r="K26" s="27"/>
      <c r="L26" s="21"/>
      <c r="M26" s="27"/>
      <c r="N26" s="27" t="s">
        <v>29</v>
      </c>
      <c r="O26" s="28" t="s">
        <v>30</v>
      </c>
      <c r="P26" s="29" t="n">
        <f aca="false">G26+I26+(1-D26/10000)</f>
        <v>176.801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</row>
    <row r="27" customFormat="false" ht="16.95" hidden="false" customHeight="false" outlineLevel="0" collapsed="false">
      <c r="A27" s="19" t="n">
        <f aca="false">RANK(P27,P$6:P$46,0)</f>
        <v>22</v>
      </c>
      <c r="B27" s="28" t="s">
        <v>54</v>
      </c>
      <c r="C27" s="27" t="n">
        <v>455583</v>
      </c>
      <c r="D27" s="36" t="n">
        <v>67</v>
      </c>
      <c r="E27" s="37" t="s">
        <v>32</v>
      </c>
      <c r="F27" s="38" t="s">
        <v>28</v>
      </c>
      <c r="G27" s="38" t="n">
        <v>83</v>
      </c>
      <c r="H27" s="35" t="s">
        <v>28</v>
      </c>
      <c r="I27" s="35" t="n">
        <v>90</v>
      </c>
      <c r="J27" s="26" t="n">
        <v>173</v>
      </c>
      <c r="K27" s="27" t="n">
        <v>1</v>
      </c>
      <c r="L27" s="27"/>
      <c r="M27" s="27"/>
      <c r="N27" s="27"/>
      <c r="O27" s="28" t="s">
        <v>38</v>
      </c>
      <c r="P27" s="29" t="n">
        <f aca="false">G27+I27+(1-D27/10000)</f>
        <v>173.9933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</row>
    <row r="28" customFormat="false" ht="16.95" hidden="false" customHeight="false" outlineLevel="0" collapsed="false">
      <c r="A28" s="19" t="n">
        <f aca="false">RANK(P28,P$6:P$46,0)</f>
        <v>23</v>
      </c>
      <c r="B28" s="20" t="s">
        <v>55</v>
      </c>
      <c r="C28" s="21" t="n">
        <v>22434</v>
      </c>
      <c r="D28" s="22" t="n">
        <v>1976</v>
      </c>
      <c r="E28" s="23" t="s">
        <v>20</v>
      </c>
      <c r="F28" s="24" t="s">
        <v>21</v>
      </c>
      <c r="G28" s="24" t="n">
        <v>83</v>
      </c>
      <c r="H28" s="25" t="s">
        <v>21</v>
      </c>
      <c r="I28" s="25" t="n">
        <v>88</v>
      </c>
      <c r="J28" s="26" t="n">
        <v>171</v>
      </c>
      <c r="K28" s="27"/>
      <c r="L28" s="27"/>
      <c r="M28" s="21"/>
      <c r="N28" s="21"/>
      <c r="O28" s="28" t="s">
        <v>34</v>
      </c>
      <c r="P28" s="29" t="n">
        <f aca="false">G28+I28+(1-D28/10000)</f>
        <v>171.8024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  <c r="AMI28" s="5"/>
      <c r="AMJ28" s="5"/>
    </row>
    <row r="29" customFormat="false" ht="16.95" hidden="false" customHeight="false" outlineLevel="0" collapsed="false">
      <c r="A29" s="19" t="n">
        <f aca="false">RANK(P29,P$6:P$46,0)</f>
        <v>24</v>
      </c>
      <c r="B29" s="20" t="s">
        <v>56</v>
      </c>
      <c r="C29" s="21" t="n">
        <v>917425</v>
      </c>
      <c r="D29" s="22" t="n">
        <v>1966</v>
      </c>
      <c r="E29" s="23" t="s">
        <v>24</v>
      </c>
      <c r="F29" s="24" t="s">
        <v>28</v>
      </c>
      <c r="G29" s="24" t="n">
        <v>76</v>
      </c>
      <c r="H29" s="25" t="s">
        <v>28</v>
      </c>
      <c r="I29" s="25" t="n">
        <v>92</v>
      </c>
      <c r="J29" s="26" t="n">
        <v>168</v>
      </c>
      <c r="K29" s="27"/>
      <c r="L29" s="21"/>
      <c r="M29" s="27" t="n">
        <v>1</v>
      </c>
      <c r="N29" s="27"/>
      <c r="O29" s="28" t="s">
        <v>25</v>
      </c>
      <c r="P29" s="29" t="n">
        <f aca="false">G29+I29+(1-D29/10000)</f>
        <v>168.8034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</row>
    <row r="30" customFormat="false" ht="16.95" hidden="false" customHeight="false" outlineLevel="0" collapsed="false">
      <c r="A30" s="19" t="n">
        <f aca="false">RANK(P30,P$6:P$46,0)</f>
        <v>25</v>
      </c>
      <c r="B30" s="28" t="s">
        <v>57</v>
      </c>
      <c r="C30" s="27" t="n">
        <v>20252</v>
      </c>
      <c r="D30" s="36" t="n">
        <v>1973</v>
      </c>
      <c r="E30" s="37" t="s">
        <v>20</v>
      </c>
      <c r="F30" s="38" t="s">
        <v>28</v>
      </c>
      <c r="G30" s="38" t="n">
        <v>85</v>
      </c>
      <c r="H30" s="35" t="s">
        <v>28</v>
      </c>
      <c r="I30" s="35" t="n">
        <v>83</v>
      </c>
      <c r="J30" s="26" t="n">
        <v>168</v>
      </c>
      <c r="K30" s="27"/>
      <c r="L30" s="27"/>
      <c r="M30" s="27"/>
      <c r="N30" s="27"/>
      <c r="O30" s="28" t="s">
        <v>34</v>
      </c>
      <c r="P30" s="29" t="n">
        <f aca="false">G30+I30+(1-D30/10000)</f>
        <v>168.8027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</row>
    <row r="31" customFormat="false" ht="16.95" hidden="false" customHeight="false" outlineLevel="0" collapsed="false">
      <c r="A31" s="19" t="n">
        <f aca="false">RANK(P31,P$6:P$46,0)</f>
        <v>26</v>
      </c>
      <c r="B31" s="20" t="s">
        <v>58</v>
      </c>
      <c r="C31" s="21" t="n">
        <v>218882</v>
      </c>
      <c r="D31" s="22" t="n">
        <v>1954</v>
      </c>
      <c r="E31" s="23" t="s">
        <v>43</v>
      </c>
      <c r="F31" s="24" t="s">
        <v>28</v>
      </c>
      <c r="G31" s="24" t="n">
        <v>77</v>
      </c>
      <c r="H31" s="25" t="s">
        <v>28</v>
      </c>
      <c r="I31" s="25" t="n">
        <v>90</v>
      </c>
      <c r="J31" s="26" t="n">
        <v>167</v>
      </c>
      <c r="K31" s="27"/>
      <c r="L31" s="27"/>
      <c r="M31" s="21" t="n">
        <v>1</v>
      </c>
      <c r="N31" s="21"/>
      <c r="O31" s="20" t="s">
        <v>25</v>
      </c>
      <c r="P31" s="29" t="n">
        <f aca="false">G31+I31+(1-D31/10000)</f>
        <v>167.8046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  <c r="AMI31" s="5"/>
      <c r="AMJ31" s="5"/>
    </row>
    <row r="32" customFormat="false" ht="16.95" hidden="false" customHeight="false" outlineLevel="0" collapsed="false">
      <c r="A32" s="19" t="n">
        <f aca="false">RANK(P32,P$6:P$46,0)</f>
        <v>27</v>
      </c>
      <c r="B32" s="28" t="s">
        <v>59</v>
      </c>
      <c r="C32" s="27" t="n">
        <v>331731</v>
      </c>
      <c r="D32" s="36" t="n">
        <v>1965</v>
      </c>
      <c r="E32" s="37" t="s">
        <v>27</v>
      </c>
      <c r="F32" s="38" t="s">
        <v>28</v>
      </c>
      <c r="G32" s="38" t="n">
        <v>83</v>
      </c>
      <c r="H32" s="35" t="s">
        <v>28</v>
      </c>
      <c r="I32" s="35" t="n">
        <v>84</v>
      </c>
      <c r="J32" s="26" t="n">
        <v>167</v>
      </c>
      <c r="K32" s="27"/>
      <c r="L32" s="27"/>
      <c r="M32" s="27"/>
      <c r="N32" s="27"/>
      <c r="O32" s="28" t="s">
        <v>25</v>
      </c>
      <c r="P32" s="29" t="n">
        <f aca="false">G32+I32+(1-D32/10000)</f>
        <v>167.8035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</row>
    <row r="33" customFormat="false" ht="15" hidden="false" customHeight="false" outlineLevel="0" collapsed="false">
      <c r="A33" s="19" t="n">
        <f aca="false">RANK(P33,P$6:P$46,0)</f>
        <v>28</v>
      </c>
      <c r="B33" s="46" t="s">
        <v>60</v>
      </c>
      <c r="C33" s="42" t="n">
        <v>813813</v>
      </c>
      <c r="D33" s="43" t="n">
        <v>1992</v>
      </c>
      <c r="E33" s="44" t="s">
        <v>20</v>
      </c>
      <c r="F33" s="45" t="s">
        <v>28</v>
      </c>
      <c r="G33" s="45" t="n">
        <v>87</v>
      </c>
      <c r="H33" s="25" t="s">
        <v>28</v>
      </c>
      <c r="I33" s="25" t="n">
        <v>80</v>
      </c>
      <c r="J33" s="26" t="n">
        <v>167</v>
      </c>
      <c r="K33" s="27" t="s">
        <v>33</v>
      </c>
      <c r="L33" s="27"/>
      <c r="M33" s="21"/>
      <c r="N33" s="21"/>
      <c r="O33" s="28" t="s">
        <v>34</v>
      </c>
      <c r="P33" s="29" t="n">
        <f aca="false">G33+I33+(1-D33/10000)</f>
        <v>167.8008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</row>
    <row r="34" customFormat="false" ht="16.95" hidden="false" customHeight="false" outlineLevel="0" collapsed="false">
      <c r="A34" s="19" t="n">
        <f aca="false">RANK(P34,P$6:P$46,0)</f>
        <v>29</v>
      </c>
      <c r="B34" s="20" t="s">
        <v>61</v>
      </c>
      <c r="C34" s="21" t="n">
        <v>218874</v>
      </c>
      <c r="D34" s="22" t="n">
        <v>1944</v>
      </c>
      <c r="E34" s="23" t="s">
        <v>43</v>
      </c>
      <c r="F34" s="24" t="s">
        <v>21</v>
      </c>
      <c r="G34" s="24" t="n">
        <v>75</v>
      </c>
      <c r="H34" s="25" t="s">
        <v>21</v>
      </c>
      <c r="I34" s="25" t="n">
        <v>87</v>
      </c>
      <c r="J34" s="26" t="n">
        <v>162</v>
      </c>
      <c r="K34" s="27"/>
      <c r="L34" s="21"/>
      <c r="M34" s="27"/>
      <c r="N34" s="27"/>
      <c r="O34" s="28" t="s">
        <v>25</v>
      </c>
      <c r="P34" s="29" t="n">
        <f aca="false">G34+I34+(1-D34/10000)</f>
        <v>162.8056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</row>
    <row r="35" customFormat="false" ht="16.95" hidden="false" customHeight="false" outlineLevel="0" collapsed="false">
      <c r="A35" s="19" t="n">
        <f aca="false">RANK(P35,P$6:P$46,0)</f>
        <v>30</v>
      </c>
      <c r="B35" s="28" t="s">
        <v>62</v>
      </c>
      <c r="C35" s="27" t="n">
        <v>989699</v>
      </c>
      <c r="D35" s="36" t="n">
        <v>62</v>
      </c>
      <c r="E35" s="37" t="s">
        <v>27</v>
      </c>
      <c r="F35" s="38" t="s">
        <v>28</v>
      </c>
      <c r="G35" s="38" t="n">
        <v>77</v>
      </c>
      <c r="H35" s="35" t="s">
        <v>28</v>
      </c>
      <c r="I35" s="35" t="n">
        <v>83</v>
      </c>
      <c r="J35" s="26" t="n">
        <v>160</v>
      </c>
      <c r="K35" s="27"/>
      <c r="L35" s="27"/>
      <c r="M35" s="27"/>
      <c r="N35" s="27"/>
      <c r="O35" s="28" t="s">
        <v>38</v>
      </c>
      <c r="P35" s="29" t="n">
        <f aca="false">G35+I35+(1-D35/10000)</f>
        <v>160.9938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</row>
    <row r="36" customFormat="false" ht="16.95" hidden="false" customHeight="false" outlineLevel="0" collapsed="false">
      <c r="A36" s="19" t="n">
        <f aca="false">RANK(P36,P$6:P$46,0)</f>
        <v>31</v>
      </c>
      <c r="B36" s="20" t="s">
        <v>63</v>
      </c>
      <c r="C36" s="21" t="n">
        <v>18139</v>
      </c>
      <c r="D36" s="22" t="n">
        <v>1988</v>
      </c>
      <c r="E36" s="23" t="s">
        <v>20</v>
      </c>
      <c r="F36" s="24" t="s">
        <v>21</v>
      </c>
      <c r="G36" s="24" t="n">
        <v>72</v>
      </c>
      <c r="H36" s="25" t="s">
        <v>21</v>
      </c>
      <c r="I36" s="25" t="n">
        <v>86</v>
      </c>
      <c r="J36" s="26" t="n">
        <v>158</v>
      </c>
      <c r="K36" s="27"/>
      <c r="L36" s="27"/>
      <c r="M36" s="21"/>
      <c r="N36" s="21"/>
      <c r="O36" s="28" t="s">
        <v>34</v>
      </c>
      <c r="P36" s="29" t="n">
        <f aca="false">G36+I36+(1-D36/10000)</f>
        <v>158.8012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</row>
    <row r="37" customFormat="false" ht="16.95" hidden="false" customHeight="false" outlineLevel="0" collapsed="false">
      <c r="A37" s="19" t="n">
        <f aca="false">RANK(P37,P$6:P$46,0)</f>
        <v>32</v>
      </c>
      <c r="B37" s="20" t="s">
        <v>64</v>
      </c>
      <c r="C37" s="21" t="n">
        <v>189937</v>
      </c>
      <c r="D37" s="22" t="n">
        <v>1964</v>
      </c>
      <c r="E37" s="23" t="s">
        <v>27</v>
      </c>
      <c r="F37" s="24" t="s">
        <v>21</v>
      </c>
      <c r="G37" s="24" t="n">
        <v>77</v>
      </c>
      <c r="H37" s="25" t="s">
        <v>21</v>
      </c>
      <c r="I37" s="25" t="n">
        <v>80</v>
      </c>
      <c r="J37" s="26" t="n">
        <v>157</v>
      </c>
      <c r="K37" s="27"/>
      <c r="L37" s="27"/>
      <c r="M37" s="21"/>
      <c r="N37" s="21"/>
      <c r="O37" s="28" t="s">
        <v>34</v>
      </c>
      <c r="P37" s="29" t="n">
        <f aca="false">G37+I37+(1-D37/10000)</f>
        <v>157.8036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</row>
    <row r="38" customFormat="false" ht="16.95" hidden="false" customHeight="false" outlineLevel="0" collapsed="false">
      <c r="A38" s="19" t="n">
        <f aca="false">RANK(P38,P$6:P$46,0)</f>
        <v>33</v>
      </c>
      <c r="B38" s="28" t="s">
        <v>65</v>
      </c>
      <c r="C38" s="27" t="n">
        <v>15142</v>
      </c>
      <c r="D38" s="36" t="n">
        <v>1988</v>
      </c>
      <c r="E38" s="37" t="s">
        <v>24</v>
      </c>
      <c r="F38" s="38" t="s">
        <v>28</v>
      </c>
      <c r="G38" s="38" t="n">
        <v>69</v>
      </c>
      <c r="H38" s="35" t="s">
        <v>28</v>
      </c>
      <c r="I38" s="35" t="n">
        <v>88</v>
      </c>
      <c r="J38" s="26" t="n">
        <v>157</v>
      </c>
      <c r="K38" s="27" t="n">
        <v>1</v>
      </c>
      <c r="L38" s="27"/>
      <c r="M38" s="27"/>
      <c r="N38" s="27"/>
      <c r="O38" s="28" t="s">
        <v>25</v>
      </c>
      <c r="P38" s="29" t="n">
        <f aca="false">G38+I38+(1-D38/10000)</f>
        <v>157.8012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</row>
    <row r="39" customFormat="false" ht="16.95" hidden="false" customHeight="false" outlineLevel="0" collapsed="false">
      <c r="A39" s="19" t="n">
        <f aca="false">RANK(P39,P$6:P$46,0)</f>
        <v>34</v>
      </c>
      <c r="B39" s="20" t="s">
        <v>66</v>
      </c>
      <c r="C39" s="21" t="n">
        <v>277873</v>
      </c>
      <c r="D39" s="22" t="n">
        <v>1959</v>
      </c>
      <c r="E39" s="37" t="s">
        <v>27</v>
      </c>
      <c r="F39" s="24" t="s">
        <v>28</v>
      </c>
      <c r="G39" s="24" t="n">
        <v>69</v>
      </c>
      <c r="H39" s="25" t="s">
        <v>28</v>
      </c>
      <c r="I39" s="25" t="n">
        <v>86</v>
      </c>
      <c r="J39" s="26" t="n">
        <v>155</v>
      </c>
      <c r="K39" s="27"/>
      <c r="L39" s="21"/>
      <c r="M39" s="27" t="s">
        <v>29</v>
      </c>
      <c r="N39" s="27"/>
      <c r="O39" s="28" t="s">
        <v>30</v>
      </c>
      <c r="P39" s="29" t="n">
        <f aca="false">G39+I39+(1-D39/10000)</f>
        <v>155.8041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</row>
    <row r="40" customFormat="false" ht="16.95" hidden="false" customHeight="false" outlineLevel="0" collapsed="false">
      <c r="A40" s="19" t="n">
        <f aca="false">RANK(P40,P$6:P$46,0)</f>
        <v>35</v>
      </c>
      <c r="B40" s="28" t="s">
        <v>67</v>
      </c>
      <c r="C40" s="27" t="n">
        <v>298484</v>
      </c>
      <c r="D40" s="36" t="n">
        <v>1959</v>
      </c>
      <c r="E40" s="37" t="s">
        <v>27</v>
      </c>
      <c r="F40" s="38" t="s">
        <v>28</v>
      </c>
      <c r="G40" s="38" t="n">
        <v>74</v>
      </c>
      <c r="H40" s="35" t="s">
        <v>28</v>
      </c>
      <c r="I40" s="35" t="n">
        <v>80</v>
      </c>
      <c r="J40" s="26" t="n">
        <v>154</v>
      </c>
      <c r="K40" s="27"/>
      <c r="L40" s="27"/>
      <c r="M40" s="27"/>
      <c r="N40" s="27"/>
      <c r="O40" s="28" t="s">
        <v>25</v>
      </c>
      <c r="P40" s="29" t="n">
        <f aca="false">G40+I40+(1-D40/10000)</f>
        <v>154.8041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</row>
    <row r="41" customFormat="false" ht="16.95" hidden="false" customHeight="false" outlineLevel="0" collapsed="false">
      <c r="A41" s="19" t="n">
        <f aca="false">RANK(P41,P$6:P$46,0)</f>
        <v>36</v>
      </c>
      <c r="B41" s="20" t="s">
        <v>68</v>
      </c>
      <c r="C41" s="21" t="n">
        <v>460367</v>
      </c>
      <c r="D41" s="22" t="n">
        <v>1959</v>
      </c>
      <c r="E41" s="23" t="s">
        <v>27</v>
      </c>
      <c r="F41" s="24" t="s">
        <v>28</v>
      </c>
      <c r="G41" s="24" t="n">
        <v>73</v>
      </c>
      <c r="H41" s="25" t="s">
        <v>28</v>
      </c>
      <c r="I41" s="25" t="n">
        <v>79</v>
      </c>
      <c r="J41" s="26" t="n">
        <v>152</v>
      </c>
      <c r="K41" s="27"/>
      <c r="L41" s="21"/>
      <c r="M41" s="27"/>
      <c r="N41" s="27"/>
      <c r="O41" s="28" t="s">
        <v>25</v>
      </c>
      <c r="P41" s="29" t="n">
        <f aca="false">G41+I41+(1-D41/10000)</f>
        <v>152.8041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</row>
    <row r="42" customFormat="false" ht="16.95" hidden="false" customHeight="false" outlineLevel="0" collapsed="false">
      <c r="A42" s="19" t="n">
        <f aca="false">RANK(P42,P$6:P$46,0)</f>
        <v>37</v>
      </c>
      <c r="B42" s="20" t="s">
        <v>69</v>
      </c>
      <c r="C42" s="21" t="n">
        <v>240137</v>
      </c>
      <c r="D42" s="22" t="n">
        <v>1938</v>
      </c>
      <c r="E42" s="23" t="s">
        <v>43</v>
      </c>
      <c r="F42" s="24" t="s">
        <v>28</v>
      </c>
      <c r="G42" s="24" t="n">
        <v>61</v>
      </c>
      <c r="H42" s="25" t="s">
        <v>28</v>
      </c>
      <c r="I42" s="25" t="n">
        <v>86</v>
      </c>
      <c r="J42" s="26" t="n">
        <v>147</v>
      </c>
      <c r="K42" s="27"/>
      <c r="L42" s="27"/>
      <c r="M42" s="21" t="n">
        <v>1</v>
      </c>
      <c r="N42" s="21"/>
      <c r="O42" s="20" t="s">
        <v>25</v>
      </c>
      <c r="P42" s="29" t="n">
        <f aca="false">G42+I42+(1-D42/10000)</f>
        <v>147.8062</v>
      </c>
    </row>
    <row r="43" customFormat="false" ht="16.95" hidden="false" customHeight="false" outlineLevel="0" collapsed="false">
      <c r="A43" s="19" t="n">
        <f aca="false">RANK(P43,P$6:P$46,0)</f>
        <v>38</v>
      </c>
      <c r="B43" s="20" t="s">
        <v>70</v>
      </c>
      <c r="C43" s="21" t="n">
        <v>218274</v>
      </c>
      <c r="D43" s="22" t="n">
        <v>1945</v>
      </c>
      <c r="E43" s="23" t="s">
        <v>43</v>
      </c>
      <c r="F43" s="24" t="s">
        <v>28</v>
      </c>
      <c r="G43" s="24" t="n">
        <v>66</v>
      </c>
      <c r="H43" s="25" t="s">
        <v>28</v>
      </c>
      <c r="I43" s="25" t="n">
        <v>76</v>
      </c>
      <c r="J43" s="26" t="n">
        <v>142</v>
      </c>
      <c r="K43" s="27"/>
      <c r="L43" s="27"/>
      <c r="M43" s="21"/>
      <c r="N43" s="21"/>
      <c r="O43" s="28" t="s">
        <v>25</v>
      </c>
      <c r="P43" s="29" t="n">
        <f aca="false">G43+I43+(1-D43/10000)</f>
        <v>142.8055</v>
      </c>
    </row>
    <row r="44" customFormat="false" ht="16.95" hidden="false" customHeight="false" outlineLevel="0" collapsed="false">
      <c r="A44" s="19" t="n">
        <f aca="false">RANK(P44,P$6:P$46,0)</f>
        <v>39</v>
      </c>
      <c r="B44" s="20" t="s">
        <v>71</v>
      </c>
      <c r="C44" s="21" t="n">
        <v>329576</v>
      </c>
      <c r="D44" s="22" t="n">
        <v>1964</v>
      </c>
      <c r="E44" s="37" t="s">
        <v>27</v>
      </c>
      <c r="F44" s="24" t="s">
        <v>28</v>
      </c>
      <c r="G44" s="24" t="n">
        <v>59</v>
      </c>
      <c r="H44" s="25" t="s">
        <v>28</v>
      </c>
      <c r="I44" s="25" t="n">
        <v>81</v>
      </c>
      <c r="J44" s="26" t="n">
        <v>140</v>
      </c>
      <c r="K44" s="27"/>
      <c r="L44" s="21"/>
      <c r="M44" s="27"/>
      <c r="N44" s="27"/>
      <c r="O44" s="28" t="s">
        <v>30</v>
      </c>
      <c r="P44" s="29" t="n">
        <f aca="false">G44+I44+(1-D44/10000)</f>
        <v>140.8036</v>
      </c>
    </row>
    <row r="45" customFormat="false" ht="16.95" hidden="false" customHeight="false" outlineLevel="0" collapsed="false">
      <c r="A45" s="19" t="n">
        <f aca="false">RANK(P45,P$6:P$46,0)</f>
        <v>40</v>
      </c>
      <c r="B45" s="28" t="s">
        <v>72</v>
      </c>
      <c r="C45" s="27" t="n">
        <v>33091</v>
      </c>
      <c r="D45" s="36" t="n">
        <v>1969</v>
      </c>
      <c r="E45" s="37" t="s">
        <v>20</v>
      </c>
      <c r="F45" s="38" t="s">
        <v>28</v>
      </c>
      <c r="G45" s="38" t="n">
        <v>67</v>
      </c>
      <c r="H45" s="35" t="s">
        <v>28</v>
      </c>
      <c r="I45" s="35" t="n">
        <v>57</v>
      </c>
      <c r="J45" s="26" t="n">
        <v>124</v>
      </c>
      <c r="K45" s="27"/>
      <c r="L45" s="27"/>
      <c r="M45" s="27"/>
      <c r="N45" s="27"/>
      <c r="O45" s="28" t="s">
        <v>34</v>
      </c>
      <c r="P45" s="29" t="n">
        <f aca="false">G45+I45+(1-D45/10000)</f>
        <v>124.8031</v>
      </c>
    </row>
    <row r="46" customFormat="false" ht="16.95" hidden="false" customHeight="false" outlineLevel="0" collapsed="false">
      <c r="A46" s="19"/>
      <c r="B46" s="20"/>
      <c r="C46" s="21"/>
      <c r="D46" s="22"/>
      <c r="E46" s="37"/>
      <c r="F46" s="24"/>
      <c r="G46" s="24"/>
      <c r="H46" s="25"/>
      <c r="I46" s="25"/>
      <c r="J46" s="26"/>
      <c r="K46" s="27"/>
      <c r="L46" s="21"/>
      <c r="M46" s="27"/>
      <c r="N46" s="27"/>
      <c r="O46" s="28"/>
      <c r="P46" s="29" t="n">
        <f aca="false">G46+I46+(1-D46/10000)</f>
        <v>1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O2"/>
  </mergeCells>
  <printOptions headings="false" gridLines="false" gridLinesSet="true" horizontalCentered="true" verticalCentered="false"/>
  <pageMargins left="0.708333333333333" right="0.708333333333333" top="0.315277777777778" bottom="0.786805555555556" header="0.511811023622047" footer="0.315277777777778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&amp;LStand: 31.10.2018&amp;C&amp;P/&amp;N&amp;RAndreas Kurz</oddFooter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1048576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Q18" activeCellId="0" sqref="Q18"/>
    </sheetView>
  </sheetViews>
  <sheetFormatPr defaultColWidth="9.8671875" defaultRowHeight="13.8" customHeight="true" zeroHeight="false" outlineLevelRow="0" outlineLevelCol="0"/>
  <cols>
    <col collapsed="false" customWidth="true" hidden="false" outlineLevel="0" max="1" min="1" style="1" width="9.65"/>
    <col collapsed="false" customWidth="true" hidden="false" outlineLevel="0" max="2" min="2" style="2" width="22.15"/>
    <col collapsed="false" customWidth="false" hidden="false" outlineLevel="0" max="3" min="3" style="1" width="9.85"/>
    <col collapsed="false" customWidth="false" hidden="false" outlineLevel="0" max="4" min="4" style="3" width="9.85"/>
    <col collapsed="false" customWidth="true" hidden="false" outlineLevel="0" max="5" min="5" style="1" width="9.18"/>
    <col collapsed="false" customWidth="false" hidden="false" outlineLevel="0" max="7" min="6" style="1" width="9.85"/>
    <col collapsed="false" customWidth="true" hidden="false" outlineLevel="0" max="8" min="8" style="1" width="10.53"/>
    <col collapsed="false" customWidth="true" hidden="false" outlineLevel="0" max="9" min="9" style="1" width="11.87"/>
    <col collapsed="false" customWidth="false" hidden="false" outlineLevel="0" max="10" min="10" style="3" width="9.85"/>
    <col collapsed="false" customWidth="true" hidden="false" outlineLevel="0" max="11" min="11" style="3" width="11.52"/>
    <col collapsed="false" customWidth="true" hidden="false" outlineLevel="0" max="13" min="12" style="1" width="11.52"/>
    <col collapsed="false" customWidth="false" hidden="false" outlineLevel="0" max="14" min="14" style="2" width="9.85"/>
    <col collapsed="false" customWidth="true" hidden="false" outlineLevel="0" max="15" min="15" style="2" width="22.09"/>
    <col collapsed="false" customWidth="true" hidden="true" outlineLevel="0" max="16" min="16" style="2" width="10.53"/>
    <col collapsed="false" customWidth="false" hidden="false" outlineLevel="0" max="1022" min="17" style="2" width="9.85"/>
    <col collapsed="false" customWidth="true" hidden="false" outlineLevel="0" max="1024" min="1023" style="5" width="11.52"/>
  </cols>
  <sheetData>
    <row r="1" customFormat="false" ht="59.25" hidden="false" customHeight="tru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0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</row>
    <row r="2" s="8" customFormat="true" ht="42.75" hidden="false" customHeight="true" outlineLevel="0" collapsed="false">
      <c r="A2" s="7" t="s">
        <v>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AMI2" s="5"/>
      <c r="AMJ2" s="5"/>
    </row>
    <row r="3" customFormat="false" ht="11.25" hidden="false" customHeight="true" outlineLevel="0" collapsed="false">
      <c r="A3" s="9"/>
      <c r="B3" s="9"/>
      <c r="C3" s="9"/>
      <c r="D3" s="10"/>
      <c r="E3" s="9"/>
      <c r="F3" s="9"/>
      <c r="G3" s="9"/>
      <c r="H3" s="9"/>
      <c r="I3" s="9"/>
      <c r="J3" s="10"/>
      <c r="K3" s="10"/>
      <c r="L3" s="9"/>
      <c r="M3" s="9"/>
      <c r="N3" s="9"/>
      <c r="O3" s="9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</row>
    <row r="4" customFormat="false" ht="21.75" hidden="false" customHeight="true" outlineLevel="0" collapsed="false">
      <c r="A4" s="5"/>
      <c r="B4" s="5" t="n">
        <f aca="false">COUNTA(G6:G39)</f>
        <v>34</v>
      </c>
      <c r="C4" s="5"/>
      <c r="D4" s="5"/>
      <c r="E4" s="5"/>
      <c r="F4" s="12" t="s">
        <v>2</v>
      </c>
      <c r="G4" s="12" t="s">
        <v>3</v>
      </c>
      <c r="H4" s="13" t="s">
        <v>2</v>
      </c>
      <c r="I4" s="13" t="s">
        <v>4</v>
      </c>
      <c r="J4" s="47"/>
      <c r="K4" s="5" t="n">
        <f aca="false">COUNTA(K6:K39)</f>
        <v>3</v>
      </c>
      <c r="L4" s="5" t="n">
        <f aca="false">COUNTA(L6:L39)</f>
        <v>1</v>
      </c>
      <c r="M4" s="5" t="n">
        <f aca="false">COUNTA(M6:M39)</f>
        <v>5</v>
      </c>
      <c r="N4" s="5" t="n">
        <f aca="false">COUNTA(N6:N39)</f>
        <v>18</v>
      </c>
      <c r="O4" s="4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</row>
    <row r="5" customFormat="false" ht="21" hidden="false" customHeight="true" outlineLevel="0" collapsed="false">
      <c r="A5" s="49" t="s">
        <v>5</v>
      </c>
      <c r="B5" s="18" t="s">
        <v>6</v>
      </c>
      <c r="C5" s="49" t="s">
        <v>7</v>
      </c>
      <c r="D5" s="18" t="s">
        <v>8</v>
      </c>
      <c r="E5" s="18" t="s">
        <v>74</v>
      </c>
      <c r="F5" s="18" t="s">
        <v>75</v>
      </c>
      <c r="G5" s="18" t="s">
        <v>11</v>
      </c>
      <c r="H5" s="18" t="s">
        <v>75</v>
      </c>
      <c r="I5" s="18" t="s">
        <v>11</v>
      </c>
      <c r="J5" s="18" t="s">
        <v>12</v>
      </c>
      <c r="K5" s="18" t="s">
        <v>76</v>
      </c>
      <c r="L5" s="18" t="s">
        <v>14</v>
      </c>
      <c r="M5" s="18" t="s">
        <v>15</v>
      </c>
      <c r="N5" s="18" t="s">
        <v>16</v>
      </c>
      <c r="O5" s="18" t="s">
        <v>17</v>
      </c>
      <c r="P5" s="18" t="s">
        <v>18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</row>
    <row r="6" customFormat="false" ht="15" hidden="false" customHeight="false" outlineLevel="0" collapsed="false">
      <c r="A6" s="19" t="n">
        <f aca="false">RANK(P6,P$6:P$39,0)</f>
        <v>1</v>
      </c>
      <c r="B6" s="50" t="s">
        <v>19</v>
      </c>
      <c r="C6" s="51" t="n">
        <v>200926</v>
      </c>
      <c r="D6" s="52" t="n">
        <v>1978</v>
      </c>
      <c r="E6" s="51" t="s">
        <v>20</v>
      </c>
      <c r="F6" s="53" t="s">
        <v>21</v>
      </c>
      <c r="G6" s="53" t="n">
        <v>93</v>
      </c>
      <c r="H6" s="54" t="s">
        <v>21</v>
      </c>
      <c r="I6" s="54" t="n">
        <v>93</v>
      </c>
      <c r="J6" s="55" t="n">
        <v>186</v>
      </c>
      <c r="K6" s="56"/>
      <c r="L6" s="56"/>
      <c r="M6" s="51"/>
      <c r="N6" s="51" t="n">
        <v>1</v>
      </c>
      <c r="O6" s="57" t="s">
        <v>22</v>
      </c>
      <c r="P6" s="58" t="n">
        <f aca="false">G6+I6+(1-D6/10000)</f>
        <v>186.8022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</row>
    <row r="7" customFormat="false" ht="15" hidden="false" customHeight="false" outlineLevel="0" collapsed="false">
      <c r="A7" s="19" t="n">
        <f aca="false">RANK(P7,P$6:P$39,0)</f>
        <v>2</v>
      </c>
      <c r="B7" s="57" t="s">
        <v>23</v>
      </c>
      <c r="C7" s="19" t="n">
        <v>172753</v>
      </c>
      <c r="D7" s="39" t="n">
        <v>1969</v>
      </c>
      <c r="E7" s="19" t="s">
        <v>24</v>
      </c>
      <c r="F7" s="59" t="s">
        <v>21</v>
      </c>
      <c r="G7" s="59" t="n">
        <v>91</v>
      </c>
      <c r="H7" s="60" t="s">
        <v>21</v>
      </c>
      <c r="I7" s="60" t="n">
        <v>94</v>
      </c>
      <c r="J7" s="55" t="n">
        <v>185</v>
      </c>
      <c r="K7" s="56"/>
      <c r="L7" s="56"/>
      <c r="M7" s="19"/>
      <c r="N7" s="19" t="n">
        <v>1</v>
      </c>
      <c r="O7" s="57" t="s">
        <v>25</v>
      </c>
      <c r="P7" s="58" t="n">
        <f aca="false">G7+I7+(1-D7/10000)</f>
        <v>185.8031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</row>
    <row r="8" customFormat="false" ht="15" hidden="false" customHeight="false" outlineLevel="0" collapsed="false">
      <c r="A8" s="19" t="n">
        <f aca="false">RANK(P8,P$6:P$39,0)</f>
        <v>3</v>
      </c>
      <c r="B8" s="61" t="s">
        <v>31</v>
      </c>
      <c r="C8" s="19" t="n">
        <v>160934</v>
      </c>
      <c r="D8" s="19" t="n">
        <v>1966</v>
      </c>
      <c r="E8" s="19" t="s">
        <v>20</v>
      </c>
      <c r="F8" s="59" t="s">
        <v>77</v>
      </c>
      <c r="G8" s="59" t="n">
        <v>95</v>
      </c>
      <c r="H8" s="60" t="s">
        <v>21</v>
      </c>
      <c r="I8" s="60" t="n">
        <v>89</v>
      </c>
      <c r="J8" s="55" t="n">
        <v>184</v>
      </c>
      <c r="K8" s="19"/>
      <c r="L8" s="19"/>
      <c r="M8" s="19"/>
      <c r="N8" s="19" t="s">
        <v>33</v>
      </c>
      <c r="O8" s="57" t="s">
        <v>34</v>
      </c>
      <c r="P8" s="58" t="n">
        <f aca="false">G8+I8+(1-D8/10000)</f>
        <v>184.8034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</row>
    <row r="9" customFormat="false" ht="15" hidden="false" customHeight="false" outlineLevel="0" collapsed="false">
      <c r="A9" s="19" t="n">
        <f aca="false">RANK(P9,P$6:P$39,0)</f>
        <v>4</v>
      </c>
      <c r="B9" s="61" t="s">
        <v>44</v>
      </c>
      <c r="C9" s="19" t="n">
        <v>214249</v>
      </c>
      <c r="D9" s="39" t="n">
        <v>1983</v>
      </c>
      <c r="E9" s="62" t="s">
        <v>24</v>
      </c>
      <c r="F9" s="59" t="s">
        <v>28</v>
      </c>
      <c r="G9" s="59" t="n">
        <v>92</v>
      </c>
      <c r="H9" s="60" t="s">
        <v>28</v>
      </c>
      <c r="I9" s="60" t="n">
        <v>92</v>
      </c>
      <c r="J9" s="55" t="n">
        <v>184</v>
      </c>
      <c r="K9" s="56"/>
      <c r="L9" s="56"/>
      <c r="M9" s="19"/>
      <c r="N9" s="19" t="s">
        <v>29</v>
      </c>
      <c r="O9" s="57" t="s">
        <v>30</v>
      </c>
      <c r="P9" s="58" t="n">
        <f aca="false">G9+I9+(1-D9/10000)</f>
        <v>184.8017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</row>
    <row r="10" customFormat="false" ht="15" hidden="false" customHeight="false" outlineLevel="0" collapsed="false">
      <c r="A10" s="19" t="n">
        <f aca="false">RANK(P10,P$6:P$39,0)</f>
        <v>5</v>
      </c>
      <c r="B10" s="61" t="s">
        <v>78</v>
      </c>
      <c r="C10" s="19" t="n">
        <v>549267</v>
      </c>
      <c r="D10" s="39" t="n">
        <v>94</v>
      </c>
      <c r="E10" s="19" t="s">
        <v>20</v>
      </c>
      <c r="F10" s="59" t="s">
        <v>21</v>
      </c>
      <c r="G10" s="59" t="n">
        <v>91</v>
      </c>
      <c r="H10" s="60" t="s">
        <v>21</v>
      </c>
      <c r="I10" s="60" t="n">
        <v>92</v>
      </c>
      <c r="J10" s="55" t="n">
        <v>183</v>
      </c>
      <c r="K10" s="56"/>
      <c r="L10" s="56" t="n">
        <v>1</v>
      </c>
      <c r="M10" s="19"/>
      <c r="N10" s="19"/>
      <c r="O10" s="57" t="s">
        <v>38</v>
      </c>
      <c r="P10" s="58" t="n">
        <f aca="false">G10+I10+(1-D10/10000)</f>
        <v>183.9906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</row>
    <row r="11" customFormat="false" ht="15" hidden="false" customHeight="false" outlineLevel="0" collapsed="false">
      <c r="A11" s="19" t="n">
        <f aca="false">RANK(P11,P$6:P$39,0)</f>
        <v>6</v>
      </c>
      <c r="B11" s="61" t="s">
        <v>79</v>
      </c>
      <c r="C11" s="19" t="n">
        <v>459152</v>
      </c>
      <c r="D11" s="19" t="n">
        <v>1966</v>
      </c>
      <c r="E11" s="19" t="s">
        <v>20</v>
      </c>
      <c r="F11" s="59" t="s">
        <v>77</v>
      </c>
      <c r="G11" s="59" t="n">
        <v>94</v>
      </c>
      <c r="H11" s="60" t="s">
        <v>21</v>
      </c>
      <c r="I11" s="60" t="n">
        <v>88</v>
      </c>
      <c r="J11" s="55" t="n">
        <v>182</v>
      </c>
      <c r="K11" s="19"/>
      <c r="L11" s="19"/>
      <c r="M11" s="19"/>
      <c r="N11" s="19" t="s">
        <v>33</v>
      </c>
      <c r="O11" s="57" t="s">
        <v>34</v>
      </c>
      <c r="P11" s="58" t="n">
        <f aca="false">G11+I11+(1-D11/10000)</f>
        <v>182.8034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</row>
    <row r="12" customFormat="false" ht="15" hidden="false" customHeight="false" outlineLevel="0" collapsed="false">
      <c r="A12" s="19" t="n">
        <f aca="false">RANK(P12,P$6:P$39,0)</f>
        <v>7</v>
      </c>
      <c r="B12" s="50" t="s">
        <v>37</v>
      </c>
      <c r="C12" s="51" t="n">
        <v>214919</v>
      </c>
      <c r="D12" s="52" t="n">
        <v>62</v>
      </c>
      <c r="E12" s="63" t="s">
        <v>27</v>
      </c>
      <c r="F12" s="64" t="s">
        <v>28</v>
      </c>
      <c r="G12" s="53" t="n">
        <v>88</v>
      </c>
      <c r="H12" s="65" t="s">
        <v>28</v>
      </c>
      <c r="I12" s="54" t="n">
        <v>91</v>
      </c>
      <c r="J12" s="55" t="n">
        <v>179</v>
      </c>
      <c r="K12" s="19"/>
      <c r="L12" s="19"/>
      <c r="M12" s="19"/>
      <c r="N12" s="19" t="n">
        <v>1</v>
      </c>
      <c r="O12" s="57" t="s">
        <v>38</v>
      </c>
      <c r="P12" s="58" t="n">
        <f aca="false">G12+I12+(1-D12/10000)</f>
        <v>179.9938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</row>
    <row r="13" customFormat="false" ht="15" hidden="false" customHeight="false" outlineLevel="0" collapsed="false">
      <c r="A13" s="19" t="n">
        <f aca="false">RANK(P13,P$6:P$39,0)</f>
        <v>8</v>
      </c>
      <c r="B13" s="66" t="s">
        <v>36</v>
      </c>
      <c r="C13" s="51" t="n">
        <v>5930</v>
      </c>
      <c r="D13" s="52" t="n">
        <v>1994</v>
      </c>
      <c r="E13" s="67" t="s">
        <v>24</v>
      </c>
      <c r="F13" s="53" t="s">
        <v>21</v>
      </c>
      <c r="G13" s="53" t="n">
        <v>91</v>
      </c>
      <c r="H13" s="54" t="s">
        <v>21</v>
      </c>
      <c r="I13" s="54" t="n">
        <v>88</v>
      </c>
      <c r="J13" s="55" t="n">
        <v>179</v>
      </c>
      <c r="K13" s="56"/>
      <c r="L13" s="56"/>
      <c r="M13" s="51"/>
      <c r="N13" s="51" t="n">
        <v>1</v>
      </c>
      <c r="O13" s="57" t="s">
        <v>25</v>
      </c>
      <c r="P13" s="58" t="n">
        <f aca="false">G13+I13+(1-D13/10000)</f>
        <v>179.8006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</row>
    <row r="14" customFormat="false" ht="15" hidden="false" customHeight="false" outlineLevel="0" collapsed="false">
      <c r="A14" s="19" t="n">
        <f aca="false">RANK(P14,P$6:P$39,0)</f>
        <v>9</v>
      </c>
      <c r="B14" s="61" t="s">
        <v>80</v>
      </c>
      <c r="C14" s="19" t="n">
        <v>228086</v>
      </c>
      <c r="D14" s="19" t="n">
        <v>1948</v>
      </c>
      <c r="E14" s="19" t="s">
        <v>43</v>
      </c>
      <c r="F14" s="59" t="s">
        <v>21</v>
      </c>
      <c r="G14" s="59" t="n">
        <v>91</v>
      </c>
      <c r="H14" s="60" t="s">
        <v>21</v>
      </c>
      <c r="I14" s="60" t="n">
        <v>86</v>
      </c>
      <c r="J14" s="55" t="n">
        <v>177</v>
      </c>
      <c r="K14" s="19"/>
      <c r="L14" s="19"/>
      <c r="M14" s="19"/>
      <c r="N14" s="19" t="n">
        <v>1</v>
      </c>
      <c r="O14" s="57" t="s">
        <v>34</v>
      </c>
      <c r="P14" s="58" t="n">
        <f aca="false">G14+I14+(1-D14/10000)</f>
        <v>177.8052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</row>
    <row r="15" customFormat="false" ht="15" hidden="false" customHeight="false" outlineLevel="0" collapsed="false">
      <c r="A15" s="19" t="n">
        <f aca="false">RANK(P15,P$6:P$39,0)</f>
        <v>10</v>
      </c>
      <c r="B15" s="57" t="s">
        <v>47</v>
      </c>
      <c r="C15" s="19" t="n">
        <v>907293</v>
      </c>
      <c r="D15" s="39" t="n">
        <v>1964</v>
      </c>
      <c r="E15" s="62" t="s">
        <v>27</v>
      </c>
      <c r="F15" s="59" t="s">
        <v>28</v>
      </c>
      <c r="G15" s="59" t="n">
        <v>90</v>
      </c>
      <c r="H15" s="60" t="s">
        <v>28</v>
      </c>
      <c r="I15" s="60" t="n">
        <v>85</v>
      </c>
      <c r="J15" s="55" t="n">
        <v>175</v>
      </c>
      <c r="K15" s="19"/>
      <c r="L15" s="19"/>
      <c r="M15" s="19"/>
      <c r="N15" s="19" t="s">
        <v>29</v>
      </c>
      <c r="O15" s="57" t="s">
        <v>30</v>
      </c>
      <c r="P15" s="58" t="n">
        <f aca="false">G15+I15+(1-D15/10000)</f>
        <v>175.8036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</row>
    <row r="16" customFormat="false" ht="15" hidden="false" customHeight="false" outlineLevel="0" collapsed="false">
      <c r="A16" s="19" t="n">
        <f aca="false">RANK(P16,P$6:P$39,0)</f>
        <v>11</v>
      </c>
      <c r="B16" s="66" t="s">
        <v>50</v>
      </c>
      <c r="C16" s="51" t="n">
        <v>744842</v>
      </c>
      <c r="D16" s="51" t="n">
        <v>1967</v>
      </c>
      <c r="E16" s="51" t="s">
        <v>24</v>
      </c>
      <c r="F16" s="53" t="s">
        <v>21</v>
      </c>
      <c r="G16" s="53" t="n">
        <v>88</v>
      </c>
      <c r="H16" s="54" t="s">
        <v>21</v>
      </c>
      <c r="I16" s="54" t="n">
        <v>87</v>
      </c>
      <c r="J16" s="55" t="n">
        <v>175</v>
      </c>
      <c r="K16" s="68"/>
      <c r="L16" s="68"/>
      <c r="M16" s="51"/>
      <c r="N16" s="51" t="n">
        <v>1</v>
      </c>
      <c r="O16" s="50" t="s">
        <v>25</v>
      </c>
      <c r="P16" s="58" t="n">
        <f aca="false">G16+I16+(1-D16/10000)</f>
        <v>175.8033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</row>
    <row r="17" customFormat="false" ht="15" hidden="false" customHeight="false" outlineLevel="0" collapsed="false">
      <c r="A17" s="19" t="n">
        <f aca="false">RANK(P17,P$6:P$39,0)</f>
        <v>12</v>
      </c>
      <c r="B17" s="57" t="s">
        <v>81</v>
      </c>
      <c r="C17" s="19" t="n">
        <v>835854</v>
      </c>
      <c r="D17" s="19" t="n">
        <v>1952</v>
      </c>
      <c r="E17" s="19" t="s">
        <v>43</v>
      </c>
      <c r="F17" s="59" t="s">
        <v>28</v>
      </c>
      <c r="G17" s="59" t="n">
        <v>86</v>
      </c>
      <c r="H17" s="60" t="s">
        <v>28</v>
      </c>
      <c r="I17" s="60" t="n">
        <v>88</v>
      </c>
      <c r="J17" s="55" t="n">
        <v>174</v>
      </c>
      <c r="K17" s="19"/>
      <c r="L17" s="19"/>
      <c r="M17" s="19"/>
      <c r="N17" s="19" t="n">
        <v>1</v>
      </c>
      <c r="O17" s="57" t="s">
        <v>25</v>
      </c>
      <c r="P17" s="58" t="n">
        <f aca="false">G17+I17+(1-D17/10000)</f>
        <v>174.8048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</row>
    <row r="18" customFormat="false" ht="15" hidden="false" customHeight="false" outlineLevel="0" collapsed="false">
      <c r="A18" s="19" t="n">
        <f aca="false">RANK(P18,P$6:P$39,0)</f>
        <v>13</v>
      </c>
      <c r="B18" s="61" t="s">
        <v>35</v>
      </c>
      <c r="C18" s="19" t="n">
        <v>512863</v>
      </c>
      <c r="D18" s="39" t="n">
        <v>1978</v>
      </c>
      <c r="E18" s="62" t="s">
        <v>24</v>
      </c>
      <c r="F18" s="59" t="s">
        <v>21</v>
      </c>
      <c r="G18" s="59" t="n">
        <v>90</v>
      </c>
      <c r="H18" s="60" t="s">
        <v>21</v>
      </c>
      <c r="I18" s="60" t="n">
        <v>84</v>
      </c>
      <c r="J18" s="55" t="n">
        <v>174</v>
      </c>
      <c r="K18" s="19"/>
      <c r="L18" s="19"/>
      <c r="M18" s="19"/>
      <c r="N18" s="19" t="n">
        <v>1</v>
      </c>
      <c r="O18" s="57" t="s">
        <v>25</v>
      </c>
      <c r="P18" s="58" t="n">
        <f aca="false">G18+I18+(1-D18/10000)</f>
        <v>174.8022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</row>
    <row r="19" customFormat="false" ht="15" hidden="false" customHeight="false" outlineLevel="0" collapsed="false">
      <c r="A19" s="19" t="n">
        <f aca="false">RANK(P19,P$6:P$39,0)</f>
        <v>14</v>
      </c>
      <c r="B19" s="57" t="s">
        <v>82</v>
      </c>
      <c r="C19" s="19" t="n">
        <v>14209</v>
      </c>
      <c r="D19" s="39" t="n">
        <v>1981</v>
      </c>
      <c r="E19" s="19" t="s">
        <v>24</v>
      </c>
      <c r="F19" s="59" t="s">
        <v>28</v>
      </c>
      <c r="G19" s="59" t="n">
        <v>80</v>
      </c>
      <c r="H19" s="60" t="s">
        <v>28</v>
      </c>
      <c r="I19" s="60" t="n">
        <v>93</v>
      </c>
      <c r="J19" s="55" t="n">
        <v>173</v>
      </c>
      <c r="K19" s="19"/>
      <c r="L19" s="19"/>
      <c r="M19" s="19" t="n">
        <v>1</v>
      </c>
      <c r="N19" s="19"/>
      <c r="O19" s="57" t="s">
        <v>25</v>
      </c>
      <c r="P19" s="58" t="n">
        <f aca="false">G19+I19+(1-D19/10000)</f>
        <v>173.8019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</row>
    <row r="20" customFormat="false" ht="15" hidden="false" customHeight="false" outlineLevel="0" collapsed="false">
      <c r="A20" s="19" t="n">
        <f aca="false">RANK(P20,P$6:P$39,0)</f>
        <v>15</v>
      </c>
      <c r="B20" s="61" t="s">
        <v>49</v>
      </c>
      <c r="C20" s="19" t="n">
        <v>100514</v>
      </c>
      <c r="D20" s="39" t="n">
        <v>1972</v>
      </c>
      <c r="E20" s="62" t="s">
        <v>24</v>
      </c>
      <c r="F20" s="59" t="s">
        <v>77</v>
      </c>
      <c r="G20" s="59" t="n">
        <v>85</v>
      </c>
      <c r="H20" s="60" t="s">
        <v>21</v>
      </c>
      <c r="I20" s="60" t="n">
        <v>87</v>
      </c>
      <c r="J20" s="55" t="n">
        <v>172</v>
      </c>
      <c r="K20" s="56"/>
      <c r="L20" s="56"/>
      <c r="M20" s="19" t="n">
        <v>1</v>
      </c>
      <c r="N20" s="19"/>
      <c r="O20" s="57" t="s">
        <v>25</v>
      </c>
      <c r="P20" s="58" t="n">
        <f aca="false">G20+I20+(1-D20/10000)</f>
        <v>172.8028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</row>
    <row r="21" customFormat="false" ht="15" hidden="false" customHeight="false" outlineLevel="0" collapsed="false">
      <c r="A21" s="19" t="n">
        <f aca="false">RANK(P21,P$6:P$39,0)</f>
        <v>16</v>
      </c>
      <c r="B21" s="61" t="s">
        <v>55</v>
      </c>
      <c r="C21" s="19" t="n">
        <v>22434</v>
      </c>
      <c r="D21" s="19" t="n">
        <v>1976</v>
      </c>
      <c r="E21" s="19" t="s">
        <v>20</v>
      </c>
      <c r="F21" s="59" t="s">
        <v>28</v>
      </c>
      <c r="G21" s="59" t="n">
        <v>93</v>
      </c>
      <c r="H21" s="60" t="s">
        <v>28</v>
      </c>
      <c r="I21" s="60" t="n">
        <v>79</v>
      </c>
      <c r="J21" s="55" t="n">
        <v>172</v>
      </c>
      <c r="K21" s="19" t="s">
        <v>33</v>
      </c>
      <c r="L21" s="19"/>
      <c r="M21" s="19"/>
      <c r="N21" s="19"/>
      <c r="O21" s="57" t="s">
        <v>34</v>
      </c>
      <c r="P21" s="58" t="n">
        <f aca="false">G21+I21+(1-D21/10000)</f>
        <v>172.8024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</row>
    <row r="22" customFormat="false" ht="15" hidden="false" customHeight="false" outlineLevel="0" collapsed="false">
      <c r="A22" s="19" t="n">
        <f aca="false">RANK(P22,P$6:P$39,0)</f>
        <v>17</v>
      </c>
      <c r="B22" s="66" t="s">
        <v>53</v>
      </c>
      <c r="C22" s="51" t="n">
        <v>11973</v>
      </c>
      <c r="D22" s="51" t="n">
        <v>1990</v>
      </c>
      <c r="E22" s="51" t="s">
        <v>24</v>
      </c>
      <c r="F22" s="53" t="s">
        <v>28</v>
      </c>
      <c r="G22" s="53" t="n">
        <v>85</v>
      </c>
      <c r="H22" s="54" t="s">
        <v>28</v>
      </c>
      <c r="I22" s="54" t="n">
        <v>87</v>
      </c>
      <c r="J22" s="55" t="n">
        <v>172</v>
      </c>
      <c r="K22" s="19"/>
      <c r="L22" s="56"/>
      <c r="M22" s="51"/>
      <c r="N22" s="51" t="s">
        <v>29</v>
      </c>
      <c r="O22" s="57" t="s">
        <v>30</v>
      </c>
      <c r="P22" s="58" t="n">
        <f aca="false">G22+I22+(1-D22/10000)</f>
        <v>172.801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</row>
    <row r="23" customFormat="false" ht="15" hidden="false" customHeight="false" outlineLevel="0" collapsed="false">
      <c r="A23" s="19" t="n">
        <f aca="false">RANK(P23,P$6:P$39,0)</f>
        <v>18</v>
      </c>
      <c r="B23" s="57" t="s">
        <v>58</v>
      </c>
      <c r="C23" s="19" t="n">
        <v>218882</v>
      </c>
      <c r="D23" s="39" t="n">
        <v>1954</v>
      </c>
      <c r="E23" s="19" t="s">
        <v>43</v>
      </c>
      <c r="F23" s="59" t="s">
        <v>28</v>
      </c>
      <c r="G23" s="59" t="n">
        <v>85</v>
      </c>
      <c r="H23" s="60" t="s">
        <v>28</v>
      </c>
      <c r="I23" s="60" t="n">
        <v>86</v>
      </c>
      <c r="J23" s="55" t="n">
        <v>171</v>
      </c>
      <c r="K23" s="19"/>
      <c r="L23" s="19"/>
      <c r="M23" s="19"/>
      <c r="N23" s="19" t="n">
        <v>1</v>
      </c>
      <c r="O23" s="57" t="s">
        <v>25</v>
      </c>
      <c r="P23" s="58" t="n">
        <f aca="false">G23+I23+(1-D23/10000)</f>
        <v>171.8046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</row>
    <row r="24" customFormat="false" ht="15" hidden="false" customHeight="false" outlineLevel="0" collapsed="false">
      <c r="A24" s="19" t="n">
        <f aca="false">RANK(P24,P$6:P$39,0)</f>
        <v>19</v>
      </c>
      <c r="B24" s="50" t="s">
        <v>41</v>
      </c>
      <c r="C24" s="51" t="n">
        <v>593908</v>
      </c>
      <c r="D24" s="52" t="n">
        <v>72</v>
      </c>
      <c r="E24" s="51" t="s">
        <v>20</v>
      </c>
      <c r="F24" s="53" t="s">
        <v>28</v>
      </c>
      <c r="G24" s="53" t="n">
        <v>84</v>
      </c>
      <c r="H24" s="54" t="s">
        <v>28</v>
      </c>
      <c r="I24" s="54" t="n">
        <v>85</v>
      </c>
      <c r="J24" s="55" t="n">
        <v>169</v>
      </c>
      <c r="K24" s="19"/>
      <c r="L24" s="19"/>
      <c r="M24" s="19"/>
      <c r="N24" s="51" t="n">
        <v>1</v>
      </c>
      <c r="O24" s="50" t="s">
        <v>38</v>
      </c>
      <c r="P24" s="58" t="n">
        <f aca="false">G24+I24+(1-D24/10000)</f>
        <v>169.9928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</row>
    <row r="25" customFormat="false" ht="15" hidden="false" customHeight="false" outlineLevel="0" collapsed="false">
      <c r="A25" s="19" t="n">
        <f aca="false">RANK(P25,P$6:P$39,0)</f>
        <v>20</v>
      </c>
      <c r="B25" s="61" t="s">
        <v>64</v>
      </c>
      <c r="C25" s="19" t="n">
        <v>189937</v>
      </c>
      <c r="D25" s="19" t="n">
        <v>1964</v>
      </c>
      <c r="E25" s="19" t="s">
        <v>27</v>
      </c>
      <c r="F25" s="59" t="s">
        <v>21</v>
      </c>
      <c r="G25" s="59" t="n">
        <v>92</v>
      </c>
      <c r="H25" s="60" t="s">
        <v>21</v>
      </c>
      <c r="I25" s="60" t="n">
        <v>77</v>
      </c>
      <c r="J25" s="55" t="n">
        <v>169</v>
      </c>
      <c r="K25" s="19"/>
      <c r="L25" s="19"/>
      <c r="M25" s="19" t="s">
        <v>33</v>
      </c>
      <c r="N25" s="19"/>
      <c r="O25" s="57" t="s">
        <v>34</v>
      </c>
      <c r="P25" s="58" t="n">
        <f aca="false">G25+I25+(1-D25/10000)</f>
        <v>169.8036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</row>
    <row r="26" customFormat="false" ht="15" hidden="false" customHeight="false" outlineLevel="0" collapsed="false">
      <c r="A26" s="19" t="n">
        <f aca="false">RANK(P26,P$6:P$39,0)</f>
        <v>21</v>
      </c>
      <c r="B26" s="61" t="s">
        <v>48</v>
      </c>
      <c r="C26" s="19" t="n">
        <v>15229</v>
      </c>
      <c r="D26" s="39" t="n">
        <v>60</v>
      </c>
      <c r="E26" s="62" t="s">
        <v>27</v>
      </c>
      <c r="F26" s="53" t="s">
        <v>28</v>
      </c>
      <c r="G26" s="53" t="n">
        <v>83</v>
      </c>
      <c r="H26" s="54" t="s">
        <v>28</v>
      </c>
      <c r="I26" s="54" t="n">
        <v>85</v>
      </c>
      <c r="J26" s="55" t="n">
        <v>168</v>
      </c>
      <c r="K26" s="19"/>
      <c r="L26" s="56"/>
      <c r="M26" s="51"/>
      <c r="N26" s="51" t="n">
        <v>1</v>
      </c>
      <c r="O26" s="57" t="s">
        <v>38</v>
      </c>
      <c r="P26" s="58" t="n">
        <f aca="false">G26+I26+(1-D26/10000)</f>
        <v>168.994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</row>
    <row r="27" customFormat="false" ht="15" hidden="false" customHeight="false" outlineLevel="0" collapsed="false">
      <c r="A27" s="19" t="n">
        <f aca="false">RANK(P27,P$6:P$39,0)</f>
        <v>22</v>
      </c>
      <c r="B27" s="61" t="s">
        <v>63</v>
      </c>
      <c r="C27" s="19" t="n">
        <v>18139</v>
      </c>
      <c r="D27" s="39" t="n">
        <v>1988</v>
      </c>
      <c r="E27" s="19" t="s">
        <v>20</v>
      </c>
      <c r="F27" s="59" t="s">
        <v>28</v>
      </c>
      <c r="G27" s="59" t="n">
        <v>90</v>
      </c>
      <c r="H27" s="60" t="s">
        <v>28</v>
      </c>
      <c r="I27" s="60" t="n">
        <v>78</v>
      </c>
      <c r="J27" s="55" t="n">
        <v>168</v>
      </c>
      <c r="K27" s="19" t="s">
        <v>33</v>
      </c>
      <c r="L27" s="19"/>
      <c r="M27" s="19"/>
      <c r="N27" s="19"/>
      <c r="O27" s="57" t="s">
        <v>34</v>
      </c>
      <c r="P27" s="58" t="n">
        <f aca="false">G27+I27+(1-D27/10000)</f>
        <v>168.8012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</row>
    <row r="28" customFormat="false" ht="15" hidden="false" customHeight="false" outlineLevel="0" collapsed="false">
      <c r="A28" s="19" t="n">
        <f aca="false">RANK(P28,P$6:P$39,0)</f>
        <v>23</v>
      </c>
      <c r="B28" s="61" t="s">
        <v>26</v>
      </c>
      <c r="C28" s="19" t="n">
        <v>209593</v>
      </c>
      <c r="D28" s="19" t="n">
        <v>1964</v>
      </c>
      <c r="E28" s="19" t="s">
        <v>27</v>
      </c>
      <c r="F28" s="59" t="s">
        <v>28</v>
      </c>
      <c r="G28" s="59" t="n">
        <v>82</v>
      </c>
      <c r="H28" s="60" t="s">
        <v>28</v>
      </c>
      <c r="I28" s="60" t="n">
        <v>81</v>
      </c>
      <c r="J28" s="55" t="n">
        <v>163</v>
      </c>
      <c r="K28" s="19"/>
      <c r="L28" s="19"/>
      <c r="M28" s="19"/>
      <c r="N28" s="19" t="s">
        <v>29</v>
      </c>
      <c r="O28" s="57" t="s">
        <v>30</v>
      </c>
      <c r="P28" s="58" t="n">
        <f aca="false">G28+I28+(1-D28/10000)</f>
        <v>163.8036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  <c r="AJK28" s="5"/>
      <c r="AJL28" s="5"/>
      <c r="AJM28" s="5"/>
      <c r="AJN28" s="5"/>
      <c r="AJO28" s="5"/>
      <c r="AJP28" s="5"/>
      <c r="AJQ28" s="5"/>
      <c r="AJR28" s="5"/>
      <c r="AJS28" s="5"/>
      <c r="AJT28" s="5"/>
      <c r="AJU28" s="5"/>
      <c r="AJV28" s="5"/>
      <c r="AJW28" s="5"/>
      <c r="AJX28" s="5"/>
      <c r="AJY28" s="5"/>
      <c r="AJZ28" s="5"/>
      <c r="AKA28" s="5"/>
      <c r="AKB28" s="5"/>
      <c r="AKC28" s="5"/>
      <c r="AKD28" s="5"/>
      <c r="AKE28" s="5"/>
      <c r="AKF28" s="5"/>
      <c r="AKG28" s="5"/>
      <c r="AKH28" s="5"/>
      <c r="AKI28" s="5"/>
      <c r="AKJ28" s="5"/>
      <c r="AKK28" s="5"/>
      <c r="AKL28" s="5"/>
      <c r="AKM28" s="5"/>
      <c r="AKN28" s="5"/>
      <c r="AKO28" s="5"/>
      <c r="AKP28" s="5"/>
      <c r="AKQ28" s="5"/>
      <c r="AKR28" s="5"/>
      <c r="AKS28" s="5"/>
      <c r="AKT28" s="5"/>
      <c r="AKU28" s="5"/>
      <c r="AKV28" s="5"/>
      <c r="AKW28" s="5"/>
      <c r="AKX28" s="5"/>
      <c r="AKY28" s="5"/>
      <c r="AKZ28" s="5"/>
      <c r="ALA28" s="5"/>
      <c r="ALB28" s="5"/>
      <c r="ALC28" s="5"/>
      <c r="ALD28" s="5"/>
      <c r="ALE28" s="5"/>
      <c r="ALF28" s="5"/>
      <c r="ALG28" s="5"/>
      <c r="ALH28" s="5"/>
      <c r="ALI28" s="5"/>
      <c r="ALJ28" s="5"/>
      <c r="ALK28" s="5"/>
      <c r="ALL28" s="5"/>
      <c r="ALM28" s="5"/>
      <c r="ALN28" s="5"/>
      <c r="ALO28" s="5"/>
      <c r="ALP28" s="5"/>
      <c r="ALQ28" s="5"/>
      <c r="ALR28" s="5"/>
      <c r="ALS28" s="5"/>
      <c r="ALT28" s="5"/>
      <c r="ALU28" s="5"/>
      <c r="ALV28" s="5"/>
      <c r="ALW28" s="5"/>
      <c r="ALX28" s="5"/>
      <c r="ALY28" s="5"/>
      <c r="ALZ28" s="5"/>
      <c r="AMA28" s="5"/>
      <c r="AMB28" s="5"/>
      <c r="AMC28" s="5"/>
      <c r="AMD28" s="5"/>
      <c r="AME28" s="5"/>
      <c r="AMF28" s="5"/>
      <c r="AMG28" s="5"/>
      <c r="AMH28" s="5"/>
    </row>
    <row r="29" customFormat="false" ht="15" hidden="false" customHeight="false" outlineLevel="0" collapsed="false">
      <c r="A29" s="19" t="n">
        <f aca="false">RANK(P29,P$6:P$39,0)</f>
        <v>24</v>
      </c>
      <c r="B29" s="57" t="s">
        <v>51</v>
      </c>
      <c r="C29" s="19" t="n">
        <v>174690</v>
      </c>
      <c r="D29" s="39" t="n">
        <v>1952</v>
      </c>
      <c r="E29" s="62" t="s">
        <v>43</v>
      </c>
      <c r="F29" s="59" t="s">
        <v>28</v>
      </c>
      <c r="G29" s="59" t="n">
        <v>81</v>
      </c>
      <c r="H29" s="60" t="s">
        <v>28</v>
      </c>
      <c r="I29" s="60" t="n">
        <v>80</v>
      </c>
      <c r="J29" s="55" t="n">
        <v>161</v>
      </c>
      <c r="K29" s="19"/>
      <c r="L29" s="19"/>
      <c r="M29" s="19"/>
      <c r="N29" s="19" t="s">
        <v>29</v>
      </c>
      <c r="O29" s="57" t="s">
        <v>30</v>
      </c>
      <c r="P29" s="58" t="n">
        <f aca="false">G29+I29+(1-D29/10000)</f>
        <v>161.8048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</row>
    <row r="30" customFormat="false" ht="15" hidden="false" customHeight="false" outlineLevel="0" collapsed="false">
      <c r="A30" s="19" t="n">
        <f aca="false">RANK(P30,P$6:P$39,0)</f>
        <v>25</v>
      </c>
      <c r="B30" s="61" t="s">
        <v>62</v>
      </c>
      <c r="C30" s="19" t="n">
        <v>989699</v>
      </c>
      <c r="D30" s="19" t="n">
        <v>62</v>
      </c>
      <c r="E30" s="19" t="s">
        <v>27</v>
      </c>
      <c r="F30" s="59" t="s">
        <v>28</v>
      </c>
      <c r="G30" s="59" t="n">
        <v>77</v>
      </c>
      <c r="H30" s="60" t="s">
        <v>28</v>
      </c>
      <c r="I30" s="60" t="n">
        <v>83</v>
      </c>
      <c r="J30" s="55" t="n">
        <v>160</v>
      </c>
      <c r="K30" s="19"/>
      <c r="L30" s="19"/>
      <c r="M30" s="19"/>
      <c r="N30" s="19"/>
      <c r="O30" s="57" t="s">
        <v>38</v>
      </c>
      <c r="P30" s="58" t="n">
        <f aca="false">G30+I30+(1-D30/10000)</f>
        <v>160.9938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</row>
    <row r="31" customFormat="false" ht="15" hidden="false" customHeight="false" outlineLevel="0" collapsed="false">
      <c r="A31" s="19" t="n">
        <f aca="false">RANK(P31,P$6:P$39,0)</f>
        <v>26</v>
      </c>
      <c r="B31" s="61" t="s">
        <v>83</v>
      </c>
      <c r="C31" s="19" t="n">
        <v>214923</v>
      </c>
      <c r="D31" s="39" t="n">
        <v>65</v>
      </c>
      <c r="E31" s="19" t="s">
        <v>32</v>
      </c>
      <c r="F31" s="59" t="s">
        <v>21</v>
      </c>
      <c r="G31" s="59" t="n">
        <v>86</v>
      </c>
      <c r="H31" s="60" t="s">
        <v>21</v>
      </c>
      <c r="I31" s="60" t="n">
        <v>71</v>
      </c>
      <c r="J31" s="55" t="n">
        <v>157</v>
      </c>
      <c r="K31" s="56"/>
      <c r="L31" s="56"/>
      <c r="M31" s="19" t="n">
        <v>1</v>
      </c>
      <c r="N31" s="19"/>
      <c r="O31" s="57" t="s">
        <v>38</v>
      </c>
      <c r="P31" s="58" t="n">
        <f aca="false">G31+I31+(1-D31/10000)</f>
        <v>157.9935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  <c r="AJK31" s="5"/>
      <c r="AJL31" s="5"/>
      <c r="AJM31" s="5"/>
      <c r="AJN31" s="5"/>
      <c r="AJO31" s="5"/>
      <c r="AJP31" s="5"/>
      <c r="AJQ31" s="5"/>
      <c r="AJR31" s="5"/>
      <c r="AJS31" s="5"/>
      <c r="AJT31" s="5"/>
      <c r="AJU31" s="5"/>
      <c r="AJV31" s="5"/>
      <c r="AJW31" s="5"/>
      <c r="AJX31" s="5"/>
      <c r="AJY31" s="5"/>
      <c r="AJZ31" s="5"/>
      <c r="AKA31" s="5"/>
      <c r="AKB31" s="5"/>
      <c r="AKC31" s="5"/>
      <c r="AKD31" s="5"/>
      <c r="AKE31" s="5"/>
      <c r="AKF31" s="5"/>
      <c r="AKG31" s="5"/>
      <c r="AKH31" s="5"/>
      <c r="AKI31" s="5"/>
      <c r="AKJ31" s="5"/>
      <c r="AKK31" s="5"/>
      <c r="AKL31" s="5"/>
      <c r="AKM31" s="5"/>
      <c r="AKN31" s="5"/>
      <c r="AKO31" s="5"/>
      <c r="AKP31" s="5"/>
      <c r="AKQ31" s="5"/>
      <c r="AKR31" s="5"/>
      <c r="AKS31" s="5"/>
      <c r="AKT31" s="5"/>
      <c r="AKU31" s="5"/>
      <c r="AKV31" s="5"/>
      <c r="AKW31" s="5"/>
      <c r="AKX31" s="5"/>
      <c r="AKY31" s="5"/>
      <c r="AKZ31" s="5"/>
      <c r="ALA31" s="5"/>
      <c r="ALB31" s="5"/>
      <c r="ALC31" s="5"/>
      <c r="ALD31" s="5"/>
      <c r="ALE31" s="5"/>
      <c r="ALF31" s="5"/>
      <c r="ALG31" s="5"/>
      <c r="ALH31" s="5"/>
      <c r="ALI31" s="5"/>
      <c r="ALJ31" s="5"/>
      <c r="ALK31" s="5"/>
      <c r="ALL31" s="5"/>
      <c r="ALM31" s="5"/>
      <c r="ALN31" s="5"/>
      <c r="ALO31" s="5"/>
      <c r="ALP31" s="5"/>
      <c r="ALQ31" s="5"/>
      <c r="ALR31" s="5"/>
      <c r="ALS31" s="5"/>
      <c r="ALT31" s="5"/>
      <c r="ALU31" s="5"/>
      <c r="ALV31" s="5"/>
      <c r="ALW31" s="5"/>
      <c r="ALX31" s="5"/>
      <c r="ALY31" s="5"/>
      <c r="ALZ31" s="5"/>
      <c r="AMA31" s="5"/>
      <c r="AMB31" s="5"/>
      <c r="AMC31" s="5"/>
      <c r="AMD31" s="5"/>
      <c r="AME31" s="5"/>
      <c r="AMF31" s="5"/>
      <c r="AMG31" s="5"/>
      <c r="AMH31" s="5"/>
    </row>
    <row r="32" customFormat="false" ht="15" hidden="false" customHeight="false" outlineLevel="0" collapsed="false">
      <c r="A32" s="19" t="n">
        <f aca="false">RANK(P32,P$6:P$39,0)</f>
        <v>27</v>
      </c>
      <c r="B32" s="61" t="s">
        <v>45</v>
      </c>
      <c r="C32" s="19" t="n">
        <v>703824</v>
      </c>
      <c r="D32" s="39" t="n">
        <v>1962</v>
      </c>
      <c r="E32" s="62" t="s">
        <v>27</v>
      </c>
      <c r="F32" s="59" t="s">
        <v>21</v>
      </c>
      <c r="G32" s="59" t="n">
        <v>87</v>
      </c>
      <c r="H32" s="60" t="s">
        <v>21</v>
      </c>
      <c r="I32" s="60" t="n">
        <v>70</v>
      </c>
      <c r="J32" s="55" t="n">
        <v>157</v>
      </c>
      <c r="K32" s="19"/>
      <c r="L32" s="19"/>
      <c r="M32" s="19" t="s">
        <v>33</v>
      </c>
      <c r="N32" s="19"/>
      <c r="O32" s="57" t="s">
        <v>34</v>
      </c>
      <c r="P32" s="58" t="n">
        <f aca="false">G32+I32+(1-D32/10000)</f>
        <v>157.8038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</row>
    <row r="33" customFormat="false" ht="15" hidden="false" customHeight="false" outlineLevel="0" collapsed="false">
      <c r="A33" s="19" t="n">
        <f aca="false">RANK(P33,P$6:P$39,0)</f>
        <v>28</v>
      </c>
      <c r="B33" s="66" t="s">
        <v>84</v>
      </c>
      <c r="C33" s="51" t="n">
        <v>115795</v>
      </c>
      <c r="D33" s="51" t="n">
        <v>1951</v>
      </c>
      <c r="E33" s="51" t="s">
        <v>43</v>
      </c>
      <c r="F33" s="53" t="s">
        <v>21</v>
      </c>
      <c r="G33" s="53" t="n">
        <v>78</v>
      </c>
      <c r="H33" s="54" t="s">
        <v>21</v>
      </c>
      <c r="I33" s="54" t="n">
        <v>78</v>
      </c>
      <c r="J33" s="55" t="n">
        <v>156</v>
      </c>
      <c r="K33" s="19"/>
      <c r="L33" s="56"/>
      <c r="M33" s="51"/>
      <c r="N33" s="51"/>
      <c r="O33" s="57" t="s">
        <v>34</v>
      </c>
      <c r="P33" s="58" t="n">
        <f aca="false">G33+I33+(1-D33/10000)</f>
        <v>156.8049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</row>
    <row r="34" customFormat="false" ht="15" hidden="false" customHeight="false" outlineLevel="0" collapsed="false">
      <c r="A34" s="19" t="n">
        <f aca="false">RANK(P34,P$6:P$39,0)</f>
        <v>29</v>
      </c>
      <c r="B34" s="57" t="s">
        <v>46</v>
      </c>
      <c r="C34" s="19" t="n">
        <v>301284</v>
      </c>
      <c r="D34" s="39" t="n">
        <v>1963</v>
      </c>
      <c r="E34" s="62" t="s">
        <v>27</v>
      </c>
      <c r="F34" s="59" t="s">
        <v>21</v>
      </c>
      <c r="G34" s="59" t="n">
        <v>79</v>
      </c>
      <c r="H34" s="60" t="s">
        <v>28</v>
      </c>
      <c r="I34" s="60" t="n">
        <v>77</v>
      </c>
      <c r="J34" s="55" t="n">
        <v>156</v>
      </c>
      <c r="K34" s="19"/>
      <c r="L34" s="19"/>
      <c r="M34" s="19"/>
      <c r="N34" s="19"/>
      <c r="O34" s="57" t="s">
        <v>22</v>
      </c>
      <c r="P34" s="58" t="n">
        <f aca="false">G34+I34+(1-D34/10000)</f>
        <v>156.8037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</row>
    <row r="35" customFormat="false" ht="15" hidden="false" customHeight="false" outlineLevel="0" collapsed="false">
      <c r="A35" s="19" t="n">
        <f aca="false">RANK(P35,P$6:P$39,0)</f>
        <v>30</v>
      </c>
      <c r="B35" s="61" t="s">
        <v>60</v>
      </c>
      <c r="C35" s="19" t="n">
        <v>813813</v>
      </c>
      <c r="D35" s="39" t="n">
        <v>1992</v>
      </c>
      <c r="E35" s="62" t="s">
        <v>20</v>
      </c>
      <c r="F35" s="59" t="s">
        <v>28</v>
      </c>
      <c r="G35" s="59" t="n">
        <v>81</v>
      </c>
      <c r="H35" s="60" t="s">
        <v>28</v>
      </c>
      <c r="I35" s="60" t="n">
        <v>74</v>
      </c>
      <c r="J35" s="55" t="n">
        <v>155</v>
      </c>
      <c r="K35" s="56" t="s">
        <v>33</v>
      </c>
      <c r="L35" s="56"/>
      <c r="M35" s="19"/>
      <c r="N35" s="19"/>
      <c r="O35" s="57" t="s">
        <v>34</v>
      </c>
      <c r="P35" s="58" t="n">
        <f aca="false">G35+I35+(1-D35/10000)</f>
        <v>155.8008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</row>
    <row r="36" customFormat="false" ht="15" hidden="false" customHeight="false" outlineLevel="0" collapsed="false">
      <c r="A36" s="19" t="n">
        <f aca="false">RANK(P36,P$6:P$39,0)</f>
        <v>31</v>
      </c>
      <c r="B36" s="61" t="s">
        <v>59</v>
      </c>
      <c r="C36" s="19" t="n">
        <v>331731</v>
      </c>
      <c r="D36" s="39" t="n">
        <v>1965</v>
      </c>
      <c r="E36" s="19" t="s">
        <v>27</v>
      </c>
      <c r="F36" s="59" t="s">
        <v>28</v>
      </c>
      <c r="G36" s="59" t="n">
        <v>76</v>
      </c>
      <c r="H36" s="60" t="s">
        <v>28</v>
      </c>
      <c r="I36" s="60" t="n">
        <v>76</v>
      </c>
      <c r="J36" s="55" t="n">
        <v>152</v>
      </c>
      <c r="K36" s="56"/>
      <c r="L36" s="56"/>
      <c r="M36" s="19"/>
      <c r="N36" s="19"/>
      <c r="O36" s="57" t="s">
        <v>25</v>
      </c>
      <c r="P36" s="58" t="n">
        <f aca="false">G36+I36+(1-D36/10000)</f>
        <v>152.8035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</row>
    <row r="37" customFormat="false" ht="15" hidden="false" customHeight="false" outlineLevel="0" collapsed="false">
      <c r="A37" s="19" t="n">
        <f aca="false">RANK(P37,P$6:P$39,0)</f>
        <v>32</v>
      </c>
      <c r="B37" s="69" t="s">
        <v>68</v>
      </c>
      <c r="C37" s="70" t="n">
        <v>460367</v>
      </c>
      <c r="D37" s="71" t="n">
        <v>1959</v>
      </c>
      <c r="E37" s="51" t="s">
        <v>27</v>
      </c>
      <c r="F37" s="53" t="s">
        <v>28</v>
      </c>
      <c r="G37" s="53" t="n">
        <v>73</v>
      </c>
      <c r="H37" s="54" t="s">
        <v>28</v>
      </c>
      <c r="I37" s="54" t="n">
        <v>76</v>
      </c>
      <c r="J37" s="55" t="n">
        <v>149</v>
      </c>
      <c r="K37" s="72"/>
      <c r="L37" s="72"/>
      <c r="M37" s="70"/>
      <c r="N37" s="70"/>
      <c r="O37" s="57" t="s">
        <v>25</v>
      </c>
      <c r="P37" s="58" t="n">
        <f aca="false">G37+I37+(1-D37/10000)</f>
        <v>149.8041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</row>
    <row r="38" customFormat="false" ht="15" hidden="false" customHeight="false" outlineLevel="0" collapsed="false">
      <c r="A38" s="19" t="n">
        <f aca="false">RANK(P38,P$6:P$39,0)</f>
        <v>33</v>
      </c>
      <c r="B38" s="57" t="s">
        <v>57</v>
      </c>
      <c r="C38" s="19" t="n">
        <v>20252</v>
      </c>
      <c r="D38" s="39" t="n">
        <v>1973</v>
      </c>
      <c r="E38" s="19" t="s">
        <v>20</v>
      </c>
      <c r="F38" s="59" t="s">
        <v>28</v>
      </c>
      <c r="G38" s="59" t="n">
        <v>71</v>
      </c>
      <c r="H38" s="60" t="s">
        <v>28</v>
      </c>
      <c r="I38" s="60" t="n">
        <v>63</v>
      </c>
      <c r="J38" s="55" t="n">
        <v>134</v>
      </c>
      <c r="K38" s="19"/>
      <c r="L38" s="19"/>
      <c r="M38" s="19"/>
      <c r="N38" s="19"/>
      <c r="O38" s="57" t="s">
        <v>34</v>
      </c>
      <c r="P38" s="58" t="n">
        <f aca="false">G38+I38+(1-D38/10000)</f>
        <v>134.8027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</row>
    <row r="39" customFormat="false" ht="15" hidden="false" customHeight="false" outlineLevel="0" collapsed="false">
      <c r="A39" s="19" t="n">
        <f aca="false">RANK(P39,P$6:P$39,0)</f>
        <v>34</v>
      </c>
      <c r="B39" s="61" t="s">
        <v>72</v>
      </c>
      <c r="C39" s="19" t="n">
        <v>33091</v>
      </c>
      <c r="D39" s="19" t="n">
        <v>1969</v>
      </c>
      <c r="E39" s="19" t="s">
        <v>20</v>
      </c>
      <c r="F39" s="64" t="s">
        <v>28</v>
      </c>
      <c r="G39" s="64" t="n">
        <v>65</v>
      </c>
      <c r="H39" s="65" t="s">
        <v>28</v>
      </c>
      <c r="I39" s="65" t="n">
        <v>66</v>
      </c>
      <c r="J39" s="55" t="n">
        <v>131</v>
      </c>
      <c r="K39" s="56"/>
      <c r="L39" s="56"/>
      <c r="M39" s="19"/>
      <c r="N39" s="19"/>
      <c r="O39" s="57" t="s">
        <v>34</v>
      </c>
      <c r="P39" s="58" t="n">
        <f aca="false">G39+I39+(1-D39/10000)</f>
        <v>131.8031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2:O2"/>
  </mergeCells>
  <printOptions headings="false" gridLines="false" gridLinesSet="true" horizontalCentered="true" verticalCentered="false"/>
  <pageMargins left="0.708333333333333" right="0.708333333333333" top="0.315277777777778" bottom="0.786805555555556" header="0.511811023622047" footer="0.315277777777778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&amp;LStand: 31.10.2018&amp;C&amp;P/&amp;N&amp;RAndreas Kurz</oddFooter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2743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2013-01-24T14:31:24Z</dcterms:created>
  <dc:creator>Peter</dc:creator>
  <dc:description/>
  <dc:language>de-CH</dc:language>
  <cp:lastModifiedBy/>
  <dcterms:modified xsi:type="dcterms:W3CDTF">2025-10-28T20:28:34Z</dcterms:modified>
  <cp:revision>253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